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521" windowWidth="15480" windowHeight="11640" tabRatio="921" activeTab="3"/>
  </bookViews>
  <sheets>
    <sheet name="ДЕВУШКИ" sheetId="1" r:id="rId1"/>
    <sheet name="финал 60м ДЕВ" sheetId="2" state="hidden" r:id="rId2"/>
    <sheet name="финал 200м ДЕВ" sheetId="3" state="hidden" r:id="rId3"/>
    <sheet name="ЮНОШИ" sheetId="4" r:id="rId4"/>
    <sheet name="финал 60 МУЖ" sheetId="5" state="hidden" r:id="rId5"/>
    <sheet name="финал 200 МУЖ" sheetId="6" state="hidden" r:id="rId6"/>
    <sheet name="длина" sheetId="7" r:id="rId7"/>
    <sheet name="ядро" sheetId="8" r:id="rId8"/>
    <sheet name="высота" sheetId="9" r:id="rId9"/>
    <sheet name="3-БОРЬЕ" sheetId="10" r:id="rId10"/>
    <sheet name="3-борье 60м" sheetId="11" state="hidden" r:id="rId11"/>
    <sheet name="3-борье длина" sheetId="12" state="hidden" r:id="rId12"/>
    <sheet name="3-борье 600м" sheetId="13" state="hidden" r:id="rId13"/>
  </sheets>
  <externalReferences>
    <externalReference r:id="rId16"/>
    <externalReference r:id="rId17"/>
  </externalReferences>
  <definedNames>
    <definedName name="_xlnm.Print_Area" localSheetId="9">'3-БОРЬЕ'!$A$1:$N$31</definedName>
    <definedName name="_xlnm.Print_Area" localSheetId="8">'высота'!$A$1:$AF$32</definedName>
    <definedName name="_xlnm.Print_Area" localSheetId="0">'ДЕВУШКИ'!$A$1:$Q$531</definedName>
    <definedName name="_xlnm.Print_Area" localSheetId="6">'длина'!$A$1:$R$44</definedName>
    <definedName name="_xlnm.Print_Area" localSheetId="5">'финал 200 МУЖ'!$A$1:$J$39</definedName>
    <definedName name="_xlnm.Print_Area" localSheetId="2">'финал 200м ДЕВ'!$A$1:$K$35</definedName>
    <definedName name="_xlnm.Print_Area" localSheetId="4">'финал 60 МУЖ'!$A$1:$J$41</definedName>
    <definedName name="_xlnm.Print_Area" localSheetId="1">'финал 60м ДЕВ'!$A$1:$K$42</definedName>
    <definedName name="_xlnm.Print_Area" localSheetId="3">'ЮНОШИ'!$A$1:$Q$412</definedName>
    <definedName name="_xlnm.Print_Area" localSheetId="7">'ядро'!$A$1:$R$31</definedName>
  </definedNames>
  <calcPr fullCalcOnLoad="1"/>
</workbook>
</file>

<file path=xl/sharedStrings.xml><?xml version="1.0" encoding="utf-8"?>
<sst xmlns="http://schemas.openxmlformats.org/spreadsheetml/2006/main" count="4227" uniqueCount="1030">
  <si>
    <t>г. Пенза</t>
  </si>
  <si>
    <t>Место</t>
  </si>
  <si>
    <t>Ф.И. участника</t>
  </si>
  <si>
    <t>Дата рождения</t>
  </si>
  <si>
    <t>Организация</t>
  </si>
  <si>
    <t>Забеги</t>
  </si>
  <si>
    <t>Финал</t>
  </si>
  <si>
    <t>Выполн.разряд</t>
  </si>
  <si>
    <t>Ф.И.О. тренера</t>
  </si>
  <si>
    <t>Результат</t>
  </si>
  <si>
    <t>Лучший результат</t>
  </si>
  <si>
    <t>Нагрд №</t>
  </si>
  <si>
    <t>КМС</t>
  </si>
  <si>
    <t>МС</t>
  </si>
  <si>
    <t>начало:</t>
  </si>
  <si>
    <t>Выполн. разряд</t>
  </si>
  <si>
    <t>б/р</t>
  </si>
  <si>
    <t>сек</t>
  </si>
  <si>
    <t>забеги
мин</t>
  </si>
  <si>
    <t>Бег 400 м</t>
  </si>
  <si>
    <t>№ дор</t>
  </si>
  <si>
    <t>1 забег</t>
  </si>
  <si>
    <t>2 забег</t>
  </si>
  <si>
    <t>Ст.судья</t>
  </si>
  <si>
    <t>Рефери</t>
  </si>
  <si>
    <t>Секретарь</t>
  </si>
  <si>
    <t>Федерация легкой атлетики Пензенской области</t>
  </si>
  <si>
    <t>забеги:</t>
  </si>
  <si>
    <t>финал:</t>
  </si>
  <si>
    <t>Бег 60м</t>
  </si>
  <si>
    <t>л/а манеж УОР</t>
  </si>
  <si>
    <t>Бег 200 м</t>
  </si>
  <si>
    <t>Бег 800 м</t>
  </si>
  <si>
    <t>Бег 1500 м</t>
  </si>
  <si>
    <t>Бег 200м</t>
  </si>
  <si>
    <t>1юн</t>
  </si>
  <si>
    <t>Прыжок в длину</t>
  </si>
  <si>
    <t>2юн</t>
  </si>
  <si>
    <t>3юн</t>
  </si>
  <si>
    <t>бр</t>
  </si>
  <si>
    <t>Результаты попыток</t>
  </si>
  <si>
    <t>примеч.</t>
  </si>
  <si>
    <t>Толкание ядра</t>
  </si>
  <si>
    <t>ФИНАЛ</t>
  </si>
  <si>
    <t>№ п/п</t>
  </si>
  <si>
    <t>Министерство физической культуры и спорта Пензенской области</t>
  </si>
  <si>
    <t>дев</t>
  </si>
  <si>
    <t>юн</t>
  </si>
  <si>
    <t>60м</t>
  </si>
  <si>
    <t>200м</t>
  </si>
  <si>
    <t>результаты</t>
  </si>
  <si>
    <t>400м</t>
  </si>
  <si>
    <t>800м</t>
  </si>
  <si>
    <t>1500м</t>
  </si>
  <si>
    <t>3000м</t>
  </si>
  <si>
    <t>Бег 60м с/б</t>
  </si>
  <si>
    <t>60м с/б</t>
  </si>
  <si>
    <t>ЮНИОРЫ</t>
  </si>
  <si>
    <t>МУЖЧИНЫ ВК</t>
  </si>
  <si>
    <t>Финал 
ЖЕНЩИНЫ ВК</t>
  </si>
  <si>
    <t>Финал
ЖЕНЩИНЫ ВК</t>
  </si>
  <si>
    <t>Финал
МУЖЧИНЫ ВК</t>
  </si>
  <si>
    <t>Финал 
МУЖЧИНЫ ВК</t>
  </si>
  <si>
    <t>ДЕВУШКИ</t>
  </si>
  <si>
    <t>2000м с/п</t>
  </si>
  <si>
    <t>1юнн</t>
  </si>
  <si>
    <t>2юнн</t>
  </si>
  <si>
    <t>Год рождения</t>
  </si>
  <si>
    <t>Финал 
ДЕВУШКИ</t>
  </si>
  <si>
    <t>ЮНОШИ</t>
  </si>
  <si>
    <t>5кг</t>
  </si>
  <si>
    <t>6кг</t>
  </si>
  <si>
    <t>7кг</t>
  </si>
  <si>
    <t>3кг</t>
  </si>
  <si>
    <t>4кг</t>
  </si>
  <si>
    <t>14-17</t>
  </si>
  <si>
    <t>до20</t>
  </si>
  <si>
    <t>до18</t>
  </si>
  <si>
    <t>жен</t>
  </si>
  <si>
    <t>муж</t>
  </si>
  <si>
    <t>Финал 
ЮНОШИ</t>
  </si>
  <si>
    <t>ЮНИОРКИ</t>
  </si>
  <si>
    <t>до 16</t>
  </si>
  <si>
    <t>до 23</t>
  </si>
  <si>
    <t>09-10 февраля 2018г.</t>
  </si>
  <si>
    <t>длина дорожки по кругу 200 м</t>
  </si>
  <si>
    <t>ручной хронометраж</t>
  </si>
  <si>
    <t>ЖЕНЩИНЫ ВК</t>
  </si>
  <si>
    <t>Главный судья соревнвоаний, судья ВК</t>
  </si>
  <si>
    <t>Главный секретарь соревнований, судья 1 кат.</t>
  </si>
  <si>
    <t>С.Н.Беляев</t>
  </si>
  <si>
    <t>Е.С.Виноградова</t>
  </si>
  <si>
    <t>Финал 
ЮНИОРКИ</t>
  </si>
  <si>
    <t>Финал 
ЮНИОРЫ</t>
  </si>
  <si>
    <t>9-10 февраля 2018г</t>
  </si>
  <si>
    <t>Толкание ядра (3кг)</t>
  </si>
  <si>
    <t>девушки</t>
  </si>
  <si>
    <t>юноши</t>
  </si>
  <si>
    <t>манеж УОР</t>
  </si>
  <si>
    <t>3-борье</t>
  </si>
  <si>
    <t>длина</t>
  </si>
  <si>
    <t>600м</t>
  </si>
  <si>
    <t>рез-т</t>
  </si>
  <si>
    <t>очки</t>
  </si>
  <si>
    <t>ПРОТОКОЛ
Первенства Пензенской области по легкой атлеткие среди юношей и девушек до 16 лет (2003г.р. и младше)</t>
  </si>
  <si>
    <t>Прыжок в высоту</t>
  </si>
  <si>
    <t>Бег 600м</t>
  </si>
  <si>
    <t>Брик Никита</t>
  </si>
  <si>
    <t>КСШОР</t>
  </si>
  <si>
    <t>Невокшанов Б.В.</t>
  </si>
  <si>
    <t>Аллакумов Адыдбек</t>
  </si>
  <si>
    <t>ПГУАС</t>
  </si>
  <si>
    <t>Казуров М.А.,Невокшанов Б.В.,Аксенов А.В.</t>
  </si>
  <si>
    <t>Платонов Артем</t>
  </si>
  <si>
    <t>Конова Т.В.</t>
  </si>
  <si>
    <t>Панасюк Михаил</t>
  </si>
  <si>
    <t>ДЮСШ Башмаково</t>
  </si>
  <si>
    <t>Васин И.С.</t>
  </si>
  <si>
    <t>Краснов Роман</t>
  </si>
  <si>
    <t>ДЮСШ-6</t>
  </si>
  <si>
    <t>Зинуков А.В.</t>
  </si>
  <si>
    <t>Смолин Максим</t>
  </si>
  <si>
    <t>Зенков Михаил</t>
  </si>
  <si>
    <t>Краснов Иван</t>
  </si>
  <si>
    <t>КСШОР, шк.12</t>
  </si>
  <si>
    <t>Карасик Н.А.,А.Г.</t>
  </si>
  <si>
    <t>Железнов Денис</t>
  </si>
  <si>
    <t>Ситников Даниил</t>
  </si>
  <si>
    <t>СДЮСШОР Заречный</t>
  </si>
  <si>
    <t>Жиженкова С.С.</t>
  </si>
  <si>
    <t>Абубикиров Руслан</t>
  </si>
  <si>
    <t>Логвин Артем</t>
  </si>
  <si>
    <t>Каледа Роман</t>
  </si>
  <si>
    <t>Ивлиев Георгий</t>
  </si>
  <si>
    <t>Трушин Евгений</t>
  </si>
  <si>
    <t>ДЮСШ пензенский</t>
  </si>
  <si>
    <t>Димаев Р.Р.</t>
  </si>
  <si>
    <t>Яковлев Дмитрий</t>
  </si>
  <si>
    <t>Красновы Р.Б.,К.И.</t>
  </si>
  <si>
    <t>Борискин Максим</t>
  </si>
  <si>
    <t>Жуков Дмитрий</t>
  </si>
  <si>
    <t>ЛСТУ-2</t>
  </si>
  <si>
    <t>Абрамов Сергей</t>
  </si>
  <si>
    <t>Подседов Вячеслав</t>
  </si>
  <si>
    <t>Мухин Андрей</t>
  </si>
  <si>
    <t>Кузнецов Дмитрий</t>
  </si>
  <si>
    <t>Улога М.В.,Невокшанов Б.В.</t>
  </si>
  <si>
    <t>Панькин Сергей</t>
  </si>
  <si>
    <t>Абросимов Данила</t>
  </si>
  <si>
    <t>Семин С.В.</t>
  </si>
  <si>
    <t>Зайчиков Дмитрий</t>
  </si>
  <si>
    <t>Кузнецов А.М.</t>
  </si>
  <si>
    <t>Савосин Александр</t>
  </si>
  <si>
    <t>Бибарсов Ильдар</t>
  </si>
  <si>
    <t>ДЮСШ Сердобск</t>
  </si>
  <si>
    <t>Фральцова Е.Н.</t>
  </si>
  <si>
    <t>Еремин Кирилл</t>
  </si>
  <si>
    <t>Учаев Антон</t>
  </si>
  <si>
    <t>Коробов Кирилл</t>
  </si>
  <si>
    <t>ДЮСШ Бессоновский</t>
  </si>
  <si>
    <t>Аношин О.В.,Гарынов А.А.</t>
  </si>
  <si>
    <t>Прошкин Артем</t>
  </si>
  <si>
    <t>ЦДЮТТ</t>
  </si>
  <si>
    <t>Чураева М.С.</t>
  </si>
  <si>
    <t>Лахмоткин Никита</t>
  </si>
  <si>
    <t>Фролов Андрей</t>
  </si>
  <si>
    <t>Ильин Никита</t>
  </si>
  <si>
    <t>Янина Е.С.</t>
  </si>
  <si>
    <t>Демидов Илья</t>
  </si>
  <si>
    <t>ДЮСШ Кузнецк</t>
  </si>
  <si>
    <t>Царьков О.В.</t>
  </si>
  <si>
    <t>Кузнециян Давид</t>
  </si>
  <si>
    <t>Селиверстова М.П.</t>
  </si>
  <si>
    <t>Грязнов Сергей</t>
  </si>
  <si>
    <t>Абросимов Матвей</t>
  </si>
  <si>
    <t>Даметкин Вадим</t>
  </si>
  <si>
    <t>Якунин Сергей</t>
  </si>
  <si>
    <t>Широлапов Денис</t>
  </si>
  <si>
    <t>Пыхтункин Андрей</t>
  </si>
  <si>
    <t>СОШ Засечное</t>
  </si>
  <si>
    <t>Димаев М.Р.</t>
  </si>
  <si>
    <t>Сеногноев Александр</t>
  </si>
  <si>
    <t>Нефедов Станислав</t>
  </si>
  <si>
    <t>Кабанова Н.С.</t>
  </si>
  <si>
    <t>Савосин Дмитрий</t>
  </si>
  <si>
    <t>Короблев В.В.</t>
  </si>
  <si>
    <t>Ежов Вадим</t>
  </si>
  <si>
    <t>Земсков А.М.</t>
  </si>
  <si>
    <t>Мордовин Руслан</t>
  </si>
  <si>
    <t>Моисеев Ян</t>
  </si>
  <si>
    <t>Зотова Н.А.</t>
  </si>
  <si>
    <t>Полехин Данила</t>
  </si>
  <si>
    <t>Павликов Сергей</t>
  </si>
  <si>
    <t>Бочков Александр</t>
  </si>
  <si>
    <t>Каташова С.Д.</t>
  </si>
  <si>
    <t>Шибаев Сергей</t>
  </si>
  <si>
    <t>Лапшин Никита</t>
  </si>
  <si>
    <t>Тарасов Данил</t>
  </si>
  <si>
    <t>Улога М.В.</t>
  </si>
  <si>
    <t>Хохлов Матвей</t>
  </si>
  <si>
    <t>Черняйкин Никита</t>
  </si>
  <si>
    <t>Ивахин Егор</t>
  </si>
  <si>
    <t>Дубоносова С.В.</t>
  </si>
  <si>
    <t>Харчилин Кирилл</t>
  </si>
  <si>
    <t>Старшинов Александр (глух)</t>
  </si>
  <si>
    <t>ВОГ</t>
  </si>
  <si>
    <t>Морозова Г.В.</t>
  </si>
  <si>
    <t>Лицей 25</t>
  </si>
  <si>
    <t>Попов Кирилл (глух)</t>
  </si>
  <si>
    <t>Абарин Иван</t>
  </si>
  <si>
    <t>ДЮСШ-6,ПАИИ</t>
  </si>
  <si>
    <t>Герасимов Дмитрий</t>
  </si>
  <si>
    <t>Родионова А.И.,Конова Т.В.</t>
  </si>
  <si>
    <t>Челпанов Андрей</t>
  </si>
  <si>
    <t>ПАИИ</t>
  </si>
  <si>
    <t>Данилов Илья</t>
  </si>
  <si>
    <t>Паршин Владислав</t>
  </si>
  <si>
    <t>Мельников Георгий</t>
  </si>
  <si>
    <t>ДЮСШ-6,ПензГТУ</t>
  </si>
  <si>
    <t>Болгов Л.В.</t>
  </si>
  <si>
    <t>Дасаев Рафаиль</t>
  </si>
  <si>
    <t>Родионова А.И.,Дубоносова С.В.</t>
  </si>
  <si>
    <t>Халиулин Ринат</t>
  </si>
  <si>
    <t>Загородников Вадим (глух)</t>
  </si>
  <si>
    <t>Школа глухих</t>
  </si>
  <si>
    <t>Талалаев Антон</t>
  </si>
  <si>
    <t>Мартынов Владислав</t>
  </si>
  <si>
    <t>ПГУ</t>
  </si>
  <si>
    <t>Гаврилов Никита</t>
  </si>
  <si>
    <t>Копылова О.Н.</t>
  </si>
  <si>
    <t>Стариков Евгений</t>
  </si>
  <si>
    <t>Бычков Никита</t>
  </si>
  <si>
    <t>Красновы К.И.,Р.Б.</t>
  </si>
  <si>
    <t>Широков Никита</t>
  </si>
  <si>
    <t>Кочнев Вадим</t>
  </si>
  <si>
    <t>Цыбин Данила</t>
  </si>
  <si>
    <t>Тарасов Михаил</t>
  </si>
  <si>
    <t>Краснова И.Н.,Земсков А.М.</t>
  </si>
  <si>
    <t>Меленьтьев Роман</t>
  </si>
  <si>
    <t>Михеев Павел</t>
  </si>
  <si>
    <t>Якупов Салават</t>
  </si>
  <si>
    <t>Невокшанов Александр</t>
  </si>
  <si>
    <t>Герасименко Владислав</t>
  </si>
  <si>
    <t>Самсонов Илья</t>
  </si>
  <si>
    <t>Жук Денис</t>
  </si>
  <si>
    <t>ДЮСШ-2 Кузнецк</t>
  </si>
  <si>
    <t>Смирнова Е.Н.</t>
  </si>
  <si>
    <t>Выдренков Максим</t>
  </si>
  <si>
    <t>Колколов Алексей</t>
  </si>
  <si>
    <t>Жигулин Иван</t>
  </si>
  <si>
    <t>Иванова А.А.</t>
  </si>
  <si>
    <t>Кочетков Макар</t>
  </si>
  <si>
    <t>Писяев Никита</t>
  </si>
  <si>
    <t>ДЮСШ Кузнецкий</t>
  </si>
  <si>
    <t>Зинуков А.В.,Локтев А.</t>
  </si>
  <si>
    <t>Назаренко Роман</t>
  </si>
  <si>
    <t>Панькин СЕргей</t>
  </si>
  <si>
    <t>Свешников Данила</t>
  </si>
  <si>
    <t>Ст.Каменка</t>
  </si>
  <si>
    <t>Андреев В.В.</t>
  </si>
  <si>
    <t>Хохлов Егор</t>
  </si>
  <si>
    <t>Вардиашвили Максим</t>
  </si>
  <si>
    <t>Тельянов Максим</t>
  </si>
  <si>
    <t>Гуськов Тимофей</t>
  </si>
  <si>
    <t>Краснов Р.Б.,Зинуков А.В.</t>
  </si>
  <si>
    <t>Мухамедов Рамиль</t>
  </si>
  <si>
    <t>Карасик Н.А.</t>
  </si>
  <si>
    <t>Гусейнов Михаил</t>
  </si>
  <si>
    <t>Лущан Глеб</t>
  </si>
  <si>
    <t xml:space="preserve">КСШОР </t>
  </si>
  <si>
    <t>Семенов Никита</t>
  </si>
  <si>
    <t>Дужников Данил</t>
  </si>
  <si>
    <t>Краснова И.Н</t>
  </si>
  <si>
    <t>Костерин Максим</t>
  </si>
  <si>
    <t>ФЭЛ-29</t>
  </si>
  <si>
    <t>Назаров Владимир</t>
  </si>
  <si>
    <t>Митрошин Юрий</t>
  </si>
  <si>
    <t>Сахнов Дмитрий</t>
  </si>
  <si>
    <t>Исайчев Егор</t>
  </si>
  <si>
    <t>Баженов Артем</t>
  </si>
  <si>
    <t>Семин С.В.,Улога М.В.</t>
  </si>
  <si>
    <t>Храмов Иван</t>
  </si>
  <si>
    <t>Лисин Артем</t>
  </si>
  <si>
    <t>Акатьев В.В.</t>
  </si>
  <si>
    <t>Гладун Евгений</t>
  </si>
  <si>
    <t>Ташкин Александр</t>
  </si>
  <si>
    <t>Алексеев Арсений</t>
  </si>
  <si>
    <t>Коннов Антон</t>
  </si>
  <si>
    <t>Елисеев Игорь</t>
  </si>
  <si>
    <t>Смирнова Е.Н.,Ермаков Н.В.</t>
  </si>
  <si>
    <t>Юнусов Шамиль</t>
  </si>
  <si>
    <t>Левин Алексей</t>
  </si>
  <si>
    <t>Бастылов Кирилл</t>
  </si>
  <si>
    <t>Земцов Сергей</t>
  </si>
  <si>
    <t>Сайфулин Руслан</t>
  </si>
  <si>
    <t>ПГУ,ДЮСШ-6</t>
  </si>
  <si>
    <t>Беляев С.Н.</t>
  </si>
  <si>
    <t>Винник Антон</t>
  </si>
  <si>
    <t>Толмачев В.Ю.</t>
  </si>
  <si>
    <t>Ульянов Максим</t>
  </si>
  <si>
    <t>Зубков Иван</t>
  </si>
  <si>
    <t>ДЮСШ-6, ПензГТУ</t>
  </si>
  <si>
    <t>Агафонов Виктор</t>
  </si>
  <si>
    <t>Березин Максим</t>
  </si>
  <si>
    <t>Кхан Даниил</t>
  </si>
  <si>
    <t>Шушкин Антон</t>
  </si>
  <si>
    <t>шк.70</t>
  </si>
  <si>
    <t>Лежуков Николай</t>
  </si>
  <si>
    <t>Семин С.В,,Кузнецов В.Б.,Беляев С.Н.</t>
  </si>
  <si>
    <t>Фролов Павел</t>
  </si>
  <si>
    <t>Короблев В..В</t>
  </si>
  <si>
    <t>Егоров Андрей</t>
  </si>
  <si>
    <t>ДЮСШ Кзнецкий</t>
  </si>
  <si>
    <t>Кныш Дмитрий</t>
  </si>
  <si>
    <t>Жестков Егор</t>
  </si>
  <si>
    <t>Попов Владимир</t>
  </si>
  <si>
    <t>Леонтьев Денис</t>
  </si>
  <si>
    <t>Москаленко Антон</t>
  </si>
  <si>
    <t>Кузьмин Кирилл</t>
  </si>
  <si>
    <t>Голубев Илья</t>
  </si>
  <si>
    <t>Зотов Сергей</t>
  </si>
  <si>
    <t>Казуров М.А.,Аксенов А.В.</t>
  </si>
  <si>
    <t>Арифулин Рамис</t>
  </si>
  <si>
    <t>Акатьев В.В,</t>
  </si>
  <si>
    <t>Игошкин Константин</t>
  </si>
  <si>
    <t>Салямов Эльдар</t>
  </si>
  <si>
    <t>Родионова А.И.</t>
  </si>
  <si>
    <t>Яфаров Ильдар</t>
  </si>
  <si>
    <t>Аверьянов Матвей</t>
  </si>
  <si>
    <t>Жбанов Дмитрий</t>
  </si>
  <si>
    <t>Тюленевы С.В.,С.Е.</t>
  </si>
  <si>
    <t>Караев Мъероджидин</t>
  </si>
  <si>
    <t>Царьков Олег</t>
  </si>
  <si>
    <t>УОР</t>
  </si>
  <si>
    <t>Аксеновы А.В,,Е.С.,Царьков А.В.,Винокуров А.Г.</t>
  </si>
  <si>
    <t>Гусятников Борис</t>
  </si>
  <si>
    <t>Гарынов А.А.</t>
  </si>
  <si>
    <t>Вьюгов Денис</t>
  </si>
  <si>
    <t>Мелентьев Роман</t>
  </si>
  <si>
    <t>Савельев Сергей</t>
  </si>
  <si>
    <t>Ткаченко Артур</t>
  </si>
  <si>
    <t>Выдрин Сергей</t>
  </si>
  <si>
    <t>Черемушкин Иван</t>
  </si>
  <si>
    <t>Темерев Сергей</t>
  </si>
  <si>
    <t>Бибасов Ильдар</t>
  </si>
  <si>
    <t>Краснова И.Н.</t>
  </si>
  <si>
    <t>Карпушкин Влад</t>
  </si>
  <si>
    <t>Буханец Антон</t>
  </si>
  <si>
    <t>Безиков М.В.</t>
  </si>
  <si>
    <t>Цыбочкин Кирилл</t>
  </si>
  <si>
    <t>Цедрик Вячеслав</t>
  </si>
  <si>
    <t>Фролкин Дмитрий</t>
  </si>
  <si>
    <t>Асташкин Павел</t>
  </si>
  <si>
    <t>ЦСП, КСШОР</t>
  </si>
  <si>
    <t>Сопруненко В.П.,Акатьев В.В.</t>
  </si>
  <si>
    <t>РОдионова А.И.,Дубоносова С.В.</t>
  </si>
  <si>
    <t>Егоров Евгений</t>
  </si>
  <si>
    <t>Лелявин А.Ю.</t>
  </si>
  <si>
    <t>Аленина О.Ю.</t>
  </si>
  <si>
    <t>Кувшинов Сергей</t>
  </si>
  <si>
    <t>Аброськин Алексей</t>
  </si>
  <si>
    <t>Федечкин Данила</t>
  </si>
  <si>
    <t>Козлов Никита</t>
  </si>
  <si>
    <t>Галкин Олег</t>
  </si>
  <si>
    <t>Шумкин Антон</t>
  </si>
  <si>
    <t>Артемов Дмитрий</t>
  </si>
  <si>
    <t>Кондрашин Илья</t>
  </si>
  <si>
    <t>Шутов Ефим</t>
  </si>
  <si>
    <t>Семин С.В.,Кузнецов В.Б.,Беляев С.Н.</t>
  </si>
  <si>
    <t>Лопатин Вадим</t>
  </si>
  <si>
    <t>Аксеновы А.В,,Е.С.,Бесчастнова Л.Н.</t>
  </si>
  <si>
    <t>Клочан Артем</t>
  </si>
  <si>
    <t>Чекмарев Денис</t>
  </si>
  <si>
    <t>Новиков Кирилл</t>
  </si>
  <si>
    <t>Гуськов Денис</t>
  </si>
  <si>
    <t>Исаев Михаил</t>
  </si>
  <si>
    <t>Туренков Никита</t>
  </si>
  <si>
    <t>Абдурахимов Тимур</t>
  </si>
  <si>
    <t>Гаранкин Артем</t>
  </si>
  <si>
    <t>ДЮСШ Спасск</t>
  </si>
  <si>
    <t>Кирин В.П.</t>
  </si>
  <si>
    <t>Прусаков Евгений</t>
  </si>
  <si>
    <t>Титеев Рамиль</t>
  </si>
  <si>
    <t>Смирнова Е.Н.,Сафонова</t>
  </si>
  <si>
    <t>Казаков Александр</t>
  </si>
  <si>
    <t>Акатьев В.В,,Грин А.В.</t>
  </si>
  <si>
    <t>Царапкин Максим</t>
  </si>
  <si>
    <t>УОР,КСШОР</t>
  </si>
  <si>
    <t>Кузнецов В.Б.</t>
  </si>
  <si>
    <t>Стуклов Артем</t>
  </si>
  <si>
    <t>КСШОР, ЦСП</t>
  </si>
  <si>
    <t>Строганков Илья</t>
  </si>
  <si>
    <t>Звыков Даниил</t>
  </si>
  <si>
    <t>Иваньшин Роман</t>
  </si>
  <si>
    <t>Воеводины Ю.С.,А.Н.</t>
  </si>
  <si>
    <t>Федянин Александр</t>
  </si>
  <si>
    <t>Шошин Никита</t>
  </si>
  <si>
    <t>Акатьев В.В.,Грин А.В.</t>
  </si>
  <si>
    <t>Салихов Тимур</t>
  </si>
  <si>
    <t>Юшанов Артем</t>
  </si>
  <si>
    <t>Юнусов Али</t>
  </si>
  <si>
    <t>Дворянинов Артем</t>
  </si>
  <si>
    <t>Белов Артем</t>
  </si>
  <si>
    <t>Гришанов Александр</t>
  </si>
  <si>
    <t>Аксенов А.В.,Винокуров А.Г.,Федянин Н.И.</t>
  </si>
  <si>
    <t>Седов Илья</t>
  </si>
  <si>
    <t>Калмыков Андрей</t>
  </si>
  <si>
    <t>Акатьев В.В.,Сопруненко В.П.</t>
  </si>
  <si>
    <t>Зудилов Тимофей</t>
  </si>
  <si>
    <t>Куликов Глеб</t>
  </si>
  <si>
    <t>Шелковский Мааксим</t>
  </si>
  <si>
    <t>Секутров Алексей</t>
  </si>
  <si>
    <t>Крылатых Даниил</t>
  </si>
  <si>
    <t>Мамедов Руслан</t>
  </si>
  <si>
    <t>Болховитин Андрей</t>
  </si>
  <si>
    <t>Болховитина Е.А.,Воеводины Ю.С.,А.Н.</t>
  </si>
  <si>
    <t>Пименов Дмитрий</t>
  </si>
  <si>
    <t>Воеводин Ю.С.,А.Н.</t>
  </si>
  <si>
    <t>Латышев Данила</t>
  </si>
  <si>
    <t>Болховитин Александр</t>
  </si>
  <si>
    <t>Зюзин Дмитрий</t>
  </si>
  <si>
    <t>Карпаков Илья</t>
  </si>
  <si>
    <t>Захаров Илья</t>
  </si>
  <si>
    <t>Бег 3000 м</t>
  </si>
  <si>
    <t>Акельев Артем</t>
  </si>
  <si>
    <t>Митясов Иван</t>
  </si>
  <si>
    <t>СШОР водных видов спорта</t>
  </si>
  <si>
    <t>Брюханкова Т.В.,Захаров А.В.</t>
  </si>
  <si>
    <t>Кожевников Денис</t>
  </si>
  <si>
    <t>Засечное</t>
  </si>
  <si>
    <t>Чернышов А.В.</t>
  </si>
  <si>
    <t>2004</t>
  </si>
  <si>
    <t>Костин Евгений</t>
  </si>
  <si>
    <t>Киреев Руслан</t>
  </si>
  <si>
    <t>2003</t>
  </si>
  <si>
    <t>начало:9.02.18</t>
  </si>
  <si>
    <t>Бег500м</t>
  </si>
  <si>
    <t>начало: 9.02.18 - 17.45</t>
  </si>
  <si>
    <t>Тумеркин Динар</t>
  </si>
  <si>
    <t>Аксенов Александр</t>
  </si>
  <si>
    <t>ДЮСШ-6,ПГУ</t>
  </si>
  <si>
    <t>начало: 09.02.18 - 15.15</t>
  </si>
  <si>
    <t>Гришин Артем</t>
  </si>
  <si>
    <t>Иванов Егор</t>
  </si>
  <si>
    <t>Невокшанов Б.В.,Копылова О.Н.</t>
  </si>
  <si>
    <t>Копылова О.Н.,Невокшанов Б.В.</t>
  </si>
  <si>
    <t>начало: 10.02.18 - 11.30</t>
  </si>
  <si>
    <t>начало:9.02.18 - 16.00</t>
  </si>
  <si>
    <t>Аралина Ольга</t>
  </si>
  <si>
    <t>Чекушева Виктория</t>
  </si>
  <si>
    <t>Филатова Валерия</t>
  </si>
  <si>
    <t>Валялкина Едизавета</t>
  </si>
  <si>
    <t>Степина Виктория</t>
  </si>
  <si>
    <t>Кситанова Мария</t>
  </si>
  <si>
    <t>Ганина Анастасия</t>
  </si>
  <si>
    <t>шк.29</t>
  </si>
  <si>
    <t>Фролова Юлия</t>
  </si>
  <si>
    <t>шк.12</t>
  </si>
  <si>
    <t>Лабазникова Татьяна</t>
  </si>
  <si>
    <t>Маркина Анастасия</t>
  </si>
  <si>
    <t>Наумчак Анастасия</t>
  </si>
  <si>
    <t>Муромская Валерия</t>
  </si>
  <si>
    <t>Воронова Ульяна</t>
  </si>
  <si>
    <t>Саликаева Виктория</t>
  </si>
  <si>
    <t>Куманина Александра</t>
  </si>
  <si>
    <t>Шишкина Екатерина</t>
  </si>
  <si>
    <t>ДЮСШ Бессоновка</t>
  </si>
  <si>
    <t>Егорова Елена</t>
  </si>
  <si>
    <t>Селиверства М.П.</t>
  </si>
  <si>
    <t>Голубева Дарья</t>
  </si>
  <si>
    <t>Головченко Полина</t>
  </si>
  <si>
    <t>Рябова Марина</t>
  </si>
  <si>
    <t>Моисеева Анастаися</t>
  </si>
  <si>
    <t>Кажаева Арина</t>
  </si>
  <si>
    <t>Демина Лилия</t>
  </si>
  <si>
    <t>Тюленевы С.Е.,С,В.</t>
  </si>
  <si>
    <t>Расяева Анна</t>
  </si>
  <si>
    <t>Афанасьева Лолита</t>
  </si>
  <si>
    <t>Уренева Карина</t>
  </si>
  <si>
    <t>Малькова Валерия</t>
  </si>
  <si>
    <t>Сисина Капитолина</t>
  </si>
  <si>
    <t>Павлова Анастасия</t>
  </si>
  <si>
    <t>Агатицкая Алина</t>
  </si>
  <si>
    <t>ДЮСШ Н.Ломов</t>
  </si>
  <si>
    <t>Бесчастнова Л.Н.,Попов А.Ю,</t>
  </si>
  <si>
    <t>Маркина Мария</t>
  </si>
  <si>
    <t>КрасноваИ.Н.</t>
  </si>
  <si>
    <t>Сазонова Анастасия</t>
  </si>
  <si>
    <t>Калинкина Яна</t>
  </si>
  <si>
    <t>Андреева Кристина</t>
  </si>
  <si>
    <t>Жукова Юлия</t>
  </si>
  <si>
    <t>Колесникова Ангелина</t>
  </si>
  <si>
    <t>Макарова Арина</t>
  </si>
  <si>
    <t>Акатьев В.В.,Куликов Д.А.</t>
  </si>
  <si>
    <t>Костюнина Карина</t>
  </si>
  <si>
    <t>Ладрикина Дарья</t>
  </si>
  <si>
    <t>Титова Дарья</t>
  </si>
  <si>
    <t>Горшкова Светлана</t>
  </si>
  <si>
    <t>Иванушкина Виктория</t>
  </si>
  <si>
    <t>Кадышева Ильнара</t>
  </si>
  <si>
    <t>Халилова Альбина</t>
  </si>
  <si>
    <t>Цыбочкина Александра</t>
  </si>
  <si>
    <t>Заречный</t>
  </si>
  <si>
    <t>Зотова Н.А</t>
  </si>
  <si>
    <t>Кораблев В.В</t>
  </si>
  <si>
    <t>начало:09.02.18-15:15</t>
  </si>
  <si>
    <t>Толмачева Дарья</t>
  </si>
  <si>
    <t>Фральцова Е.Н</t>
  </si>
  <si>
    <t>Сенокосова Динара</t>
  </si>
  <si>
    <t>Кабанова Н.С</t>
  </si>
  <si>
    <t>Поискова Анастасия</t>
  </si>
  <si>
    <t>Красновы Р.Б.,К.И</t>
  </si>
  <si>
    <t>Андрикова Маргарита</t>
  </si>
  <si>
    <t>Карасик А.Г.,Н.А</t>
  </si>
  <si>
    <t>Минюкова Кристина</t>
  </si>
  <si>
    <t>Семин С.В</t>
  </si>
  <si>
    <t>Чумакова Светлана</t>
  </si>
  <si>
    <t>Ломтева Влада</t>
  </si>
  <si>
    <t>Конова Т.В</t>
  </si>
  <si>
    <t>Жаркова Юлия</t>
  </si>
  <si>
    <t>Лаушкина Дарья</t>
  </si>
  <si>
    <t>Шабалова Виктория</t>
  </si>
  <si>
    <t>Зинуков А.В</t>
  </si>
  <si>
    <t>Карнатова Полина</t>
  </si>
  <si>
    <t>Кувшинова Анастасия</t>
  </si>
  <si>
    <t>Жиженкова С.С</t>
  </si>
  <si>
    <t>Акямсова Дарья</t>
  </si>
  <si>
    <t>Кудряшова Арина</t>
  </si>
  <si>
    <t>Димаев М.Р</t>
  </si>
  <si>
    <t>Лялина Лариса</t>
  </si>
  <si>
    <t>Каташова С.Д</t>
  </si>
  <si>
    <t>ДЮСШ Нижеломовский</t>
  </si>
  <si>
    <t>Бесчастнова Л.Н.,Попов А.Ю</t>
  </si>
  <si>
    <t>Лобкова Елизавета</t>
  </si>
  <si>
    <t>Дубоносова С.В</t>
  </si>
  <si>
    <t>Спирина Алина</t>
  </si>
  <si>
    <t>Донскова Алена</t>
  </si>
  <si>
    <t>ДЮСШ Пензенский</t>
  </si>
  <si>
    <t>Димаев Р.Р</t>
  </si>
  <si>
    <t>Носова Дарья</t>
  </si>
  <si>
    <t>Тер-Аракелян Карина</t>
  </si>
  <si>
    <t>Ворошилова Дана глух.</t>
  </si>
  <si>
    <t>Школа глух.</t>
  </si>
  <si>
    <t>Морозова Г.В</t>
  </si>
  <si>
    <t>Денисова Дарья</t>
  </si>
  <si>
    <t>Ермишина Марина</t>
  </si>
  <si>
    <t>Копылова О.Н</t>
  </si>
  <si>
    <t>Суздальцева Екатерина</t>
  </si>
  <si>
    <t>Аношин О.В,Гарынов А.А</t>
  </si>
  <si>
    <t>Тюленевы С.Е.,С.В</t>
  </si>
  <si>
    <t>Пантелеева Виктория</t>
  </si>
  <si>
    <t>Мещеринова Дарья</t>
  </si>
  <si>
    <t>Устинова Ю.В,Попов А.Ю</t>
  </si>
  <si>
    <t>Еремина Елена</t>
  </si>
  <si>
    <t>Кулькова анастасия</t>
  </si>
  <si>
    <t>Сорокина Ульяна</t>
  </si>
  <si>
    <t>Селиверстова М.П</t>
  </si>
  <si>
    <t>Шишкина Елизавета</t>
  </si>
  <si>
    <t>Чураева М.С</t>
  </si>
  <si>
    <t>Калиникина Яна</t>
  </si>
  <si>
    <t>Старыгина Ксения</t>
  </si>
  <si>
    <t>Гамидова Сабина</t>
  </si>
  <si>
    <t>Кузнецов А.М</t>
  </si>
  <si>
    <t>Алиметова Диана</t>
  </si>
  <si>
    <t>Авдюшкина Анастасия</t>
  </si>
  <si>
    <t>Копешкина Виктория</t>
  </si>
  <si>
    <t>Терешкина Анна</t>
  </si>
  <si>
    <t>Леонидова Валерия</t>
  </si>
  <si>
    <t>Ступникова Г.В,Соломатина</t>
  </si>
  <si>
    <t>Немакина Карина</t>
  </si>
  <si>
    <t>Улога М.В</t>
  </si>
  <si>
    <t>Ломова Соня</t>
  </si>
  <si>
    <t>ШК№70</t>
  </si>
  <si>
    <t>Аленина О.Ю</t>
  </si>
  <si>
    <t>Земскова Мария</t>
  </si>
  <si>
    <t>Кусакина Валерия</t>
  </si>
  <si>
    <t>Зюзина Алена</t>
  </si>
  <si>
    <t>Жуковская Мария</t>
  </si>
  <si>
    <t>Скрипкина Кристина</t>
  </si>
  <si>
    <t>Шкирева Екатерина</t>
  </si>
  <si>
    <t>Бочканова Ксения</t>
  </si>
  <si>
    <t>Салмина Алина</t>
  </si>
  <si>
    <t>Удовина Виолетта</t>
  </si>
  <si>
    <t>Звыкова Софья</t>
  </si>
  <si>
    <t>Ардеева Яна</t>
  </si>
  <si>
    <t>Наумова Наталья</t>
  </si>
  <si>
    <t>Сорокина Юлия</t>
  </si>
  <si>
    <t>Богомолова Оксана</t>
  </si>
  <si>
    <t>Суркова Елена глух.</t>
  </si>
  <si>
    <t>Пустовая Полина</t>
  </si>
  <si>
    <t>Гришина Ангелина</t>
  </si>
  <si>
    <t>Желтенкова Виолетта</t>
  </si>
  <si>
    <t>Старая Каменка</t>
  </si>
  <si>
    <t>Андреев В.В</t>
  </si>
  <si>
    <t>Духачева Анастасия</t>
  </si>
  <si>
    <t>Карасева Александра</t>
  </si>
  <si>
    <t>Безверхова Ангелина</t>
  </si>
  <si>
    <t>Ряшина Анастасия</t>
  </si>
  <si>
    <t>Ступникова Г.В,Соломатина,Родионова А.И</t>
  </si>
  <si>
    <t>Сочинева Софья</t>
  </si>
  <si>
    <t>Шантарина Яна</t>
  </si>
  <si>
    <t>Юнушкина София</t>
  </si>
  <si>
    <t>Васин И.С</t>
  </si>
  <si>
    <t>Вакуляк Полина</t>
  </si>
  <si>
    <t>Бигеева Алина</t>
  </si>
  <si>
    <t>Сулинова Анна</t>
  </si>
  <si>
    <t>Лелявин А.Ю</t>
  </si>
  <si>
    <t>Андреева Алина</t>
  </si>
  <si>
    <t>Теплова Дарья</t>
  </si>
  <si>
    <t>Кувшинова Мария</t>
  </si>
  <si>
    <t>Бутузова Ева</t>
  </si>
  <si>
    <t>Аксеновы А.В.,Е.С</t>
  </si>
  <si>
    <t>Миронова Валерия</t>
  </si>
  <si>
    <t>Архипова Милана</t>
  </si>
  <si>
    <t>Сидорова Алена</t>
  </si>
  <si>
    <t>Кулакова Анастасия</t>
  </si>
  <si>
    <t>Ляшонкова Екатерина</t>
  </si>
  <si>
    <t>Круглова Арин</t>
  </si>
  <si>
    <t>Герасимова Алина</t>
  </si>
  <si>
    <t>Липатова Анастасия</t>
  </si>
  <si>
    <t>Доронина Дарья</t>
  </si>
  <si>
    <t>Степина Вероника</t>
  </si>
  <si>
    <t>Меняфова Альбина</t>
  </si>
  <si>
    <t>Ступникова Г.В,Родионова,Соломатина</t>
  </si>
  <si>
    <t>Суздальцева Мария</t>
  </si>
  <si>
    <t>Филяева Елена</t>
  </si>
  <si>
    <t>Козлова Анастасия</t>
  </si>
  <si>
    <t>Царьков О.В</t>
  </si>
  <si>
    <t>Семочкина Анастасия</t>
  </si>
  <si>
    <t>Ефремова Дарья</t>
  </si>
  <si>
    <t>Швецова Екатерина</t>
  </si>
  <si>
    <t>Журавлева Елена</t>
  </si>
  <si>
    <t>Власова Диана</t>
  </si>
  <si>
    <t>КрасновыР.Б,К.И</t>
  </si>
  <si>
    <t>Цыпляева Алина</t>
  </si>
  <si>
    <t>Кузнецова Анастасия</t>
  </si>
  <si>
    <t>Цветикова Дарья глух.</t>
  </si>
  <si>
    <t>Чернышов А.В</t>
  </si>
  <si>
    <t>Кузьмичева Виктория</t>
  </si>
  <si>
    <t>Кузнецова Виктория</t>
  </si>
  <si>
    <t>Болгов Л.В</t>
  </si>
  <si>
    <t>Покщаева Анастасия</t>
  </si>
  <si>
    <t>Невокшанов Б.В,Гордеев А.Н</t>
  </si>
  <si>
    <t>Стародубова Ангелина</t>
  </si>
  <si>
    <t>КСШОР-ЦСП</t>
  </si>
  <si>
    <t>Чернецова Ольга</t>
  </si>
  <si>
    <t>Аксеновы А.В.,Е.С,Казуров М.А</t>
  </si>
  <si>
    <t>Кузнецова Дарья</t>
  </si>
  <si>
    <t>Ильина Светлана</t>
  </si>
  <si>
    <t>Гарынов А.А</t>
  </si>
  <si>
    <t>Пахомова Анна</t>
  </si>
  <si>
    <t>Родионова,Конова Т.В</t>
  </si>
  <si>
    <t>Борискина Мария</t>
  </si>
  <si>
    <t>Беляев С.Н,Скуднов В.М</t>
  </si>
  <si>
    <t>Кошелькова Ольга</t>
  </si>
  <si>
    <t>Малыгина Валерия</t>
  </si>
  <si>
    <t>Глухова Дарья</t>
  </si>
  <si>
    <t>Бодина Мария</t>
  </si>
  <si>
    <t>ПГУ,КСШОР</t>
  </si>
  <si>
    <t>Беляев С.Н,Зотова Н.А</t>
  </si>
  <si>
    <t>Уланова Маргарита</t>
  </si>
  <si>
    <t>Кузнецов В.Б</t>
  </si>
  <si>
    <t>Умаррова Виктория</t>
  </si>
  <si>
    <t>Гарынов А.А,Аксенов А.В</t>
  </si>
  <si>
    <t>Потапова Елизавета</t>
  </si>
  <si>
    <t>Красновы Р.Б.,К.И,Трухановы</t>
  </si>
  <si>
    <t>Колесникова Каролина</t>
  </si>
  <si>
    <t>Полякова Виктория глух.</t>
  </si>
  <si>
    <t>Власова Ирина</t>
  </si>
  <si>
    <t>Аксенов А.В.,Казуров М.А</t>
  </si>
  <si>
    <t>Варламова Виктория</t>
  </si>
  <si>
    <t>Волкова Алена</t>
  </si>
  <si>
    <t>Красновы Р.Б,К.И</t>
  </si>
  <si>
    <t>Золотарева Марта</t>
  </si>
  <si>
    <t>Беляев С.Н</t>
  </si>
  <si>
    <t>Таркина Виктория</t>
  </si>
  <si>
    <t>Голубенко Сандра</t>
  </si>
  <si>
    <t>Початкова Татьяна</t>
  </si>
  <si>
    <t>Филатова Екатерина</t>
  </si>
  <si>
    <t>Петухова Виктория</t>
  </si>
  <si>
    <t>Славная Олеся</t>
  </si>
  <si>
    <t>Родионова,Безиков</t>
  </si>
  <si>
    <t>Березина Анастасия</t>
  </si>
  <si>
    <t>Абросимова Елена</t>
  </si>
  <si>
    <t>Винчунаева Софья</t>
  </si>
  <si>
    <t>Романова Валерия</t>
  </si>
  <si>
    <t>Сувернева Алина</t>
  </si>
  <si>
    <t>Аксеновы А.В.,Е.С,Костина О.А</t>
  </si>
  <si>
    <t>Мокшанцева Елизавета</t>
  </si>
  <si>
    <t>Аксеновы А.В.,Е.С,Каташовы</t>
  </si>
  <si>
    <t>Пантюшкина Виктория</t>
  </si>
  <si>
    <t>Грачева Диана глух.</t>
  </si>
  <si>
    <t>Муртизина Эльвира</t>
  </si>
  <si>
    <t>Грачева Софья</t>
  </si>
  <si>
    <t>Ситникова Дарья</t>
  </si>
  <si>
    <t>Любомиров Н.С</t>
  </si>
  <si>
    <t>Карасик Н.А,А.Г</t>
  </si>
  <si>
    <t>Шумилкина Анастасия</t>
  </si>
  <si>
    <t>Ступникова Г.В,Родионова А.И</t>
  </si>
  <si>
    <t>Митрофанова Карина</t>
  </si>
  <si>
    <t>Федотова Ксения</t>
  </si>
  <si>
    <t>Акатьев В.В, Смирнова Е.Н</t>
  </si>
  <si>
    <t>Павлова Юлия</t>
  </si>
  <si>
    <t>Акатьев В.В</t>
  </si>
  <si>
    <t>Безиков М.В</t>
  </si>
  <si>
    <t>Салкевич Мария</t>
  </si>
  <si>
    <t>Смирнова Е.Н, Ермакова Н.В</t>
  </si>
  <si>
    <t>Важенина Рита</t>
  </si>
  <si>
    <t>Земсков А</t>
  </si>
  <si>
    <t>Жиженкова</t>
  </si>
  <si>
    <t>Дельцова Анастасия</t>
  </si>
  <si>
    <t>Улога М.В, Костина О.А</t>
  </si>
  <si>
    <t>Беспалова Дарья</t>
  </si>
  <si>
    <t>Бекова Курманжан</t>
  </si>
  <si>
    <t>Школа 2</t>
  </si>
  <si>
    <t>Ненашева Людмила</t>
  </si>
  <si>
    <t>Маркелова Алена</t>
  </si>
  <si>
    <t>Калашникова Анастасия</t>
  </si>
  <si>
    <t>Зюзина Ирина</t>
  </si>
  <si>
    <t>Мещерина Дарья</t>
  </si>
  <si>
    <t>Устинова Ю.В, Попов А.Ю</t>
  </si>
  <si>
    <t>Сизова Екатерина</t>
  </si>
  <si>
    <t>Цыгановская Алина</t>
  </si>
  <si>
    <t>Андрев В.В</t>
  </si>
  <si>
    <t>Никогосова Арина</t>
  </si>
  <si>
    <t>Сумбаева Варвара</t>
  </si>
  <si>
    <t>Синицина Олеся</t>
  </si>
  <si>
    <t>Мурзаева Карина</t>
  </si>
  <si>
    <t>Лебедева Елизавеа</t>
  </si>
  <si>
    <t>Подгорнова Полина</t>
  </si>
  <si>
    <t>Черкасова Софья</t>
  </si>
  <si>
    <t>Тельнова Валерия</t>
  </si>
  <si>
    <t>Генералова Анна</t>
  </si>
  <si>
    <t>Тефанова Елизавета</t>
  </si>
  <si>
    <t>Глухова Мария</t>
  </si>
  <si>
    <t>Малашина Юлия</t>
  </si>
  <si>
    <t>Родионова А.И,Конова Т.В</t>
  </si>
  <si>
    <t>Фурс Оксана</t>
  </si>
  <si>
    <t>Сивкова Дарья</t>
  </si>
  <si>
    <t>Ефремова Анастасия</t>
  </si>
  <si>
    <t>Новинская С.Г,Жаворонкин В.Н</t>
  </si>
  <si>
    <t>Носкова Мария</t>
  </si>
  <si>
    <t>Грунюшкина Татьяна</t>
  </si>
  <si>
    <t>Швеенкова Ольга</t>
  </si>
  <si>
    <t>Красновы К.И,Р.Б Трухановы М.Г.,Г.А</t>
  </si>
  <si>
    <t>Корсакова Анастасия</t>
  </si>
  <si>
    <t>Казуров М.А.,Аксенов А.В</t>
  </si>
  <si>
    <t>Панферова Олеся</t>
  </si>
  <si>
    <t>Голованова Полина</t>
  </si>
  <si>
    <t>Русяйкина Ирина</t>
  </si>
  <si>
    <t>Краснова Соня</t>
  </si>
  <si>
    <t>Чекмарева Ева</t>
  </si>
  <si>
    <t>Наумова Юлия</t>
  </si>
  <si>
    <t>Чумакова Анна</t>
  </si>
  <si>
    <t>Аксеновы А.В,Е.С, Костина О.А</t>
  </si>
  <si>
    <t>Греднева Анастасия</t>
  </si>
  <si>
    <t>Беляев С.Н,Греднев Р.В</t>
  </si>
  <si>
    <t>Харитонова Арина</t>
  </si>
  <si>
    <t>Умарова Виктория</t>
  </si>
  <si>
    <t>Гарынов А.А, Аксенов А.В</t>
  </si>
  <si>
    <t>Петрова Влада</t>
  </si>
  <si>
    <t>Чижикова Ольга</t>
  </si>
  <si>
    <t>Юрина Марина</t>
  </si>
  <si>
    <t>Аксеновы А.В.,Е.С,Юдина Т.А</t>
  </si>
  <si>
    <t>Родионова А.И,Безиков</t>
  </si>
  <si>
    <t>Муртизина Эльвира глух.</t>
  </si>
  <si>
    <t>лицей 25</t>
  </si>
  <si>
    <t>школа 51</t>
  </si>
  <si>
    <t>Демахина Виктория</t>
  </si>
  <si>
    <t>Родионова Надежда</t>
  </si>
  <si>
    <t>Краснова Юлия</t>
  </si>
  <si>
    <t>ДЮСШ Мокшан</t>
  </si>
  <si>
    <t>Деревянко С.И</t>
  </si>
  <si>
    <t>Краснова Анна</t>
  </si>
  <si>
    <t>Валялкина Елизавета</t>
  </si>
  <si>
    <t>Петрова Дарья</t>
  </si>
  <si>
    <t>Коновы Т.В</t>
  </si>
  <si>
    <t>Байкова Алина</t>
  </si>
  <si>
    <t>Каримова Полина</t>
  </si>
  <si>
    <t>начало: 09.02.18-16:35</t>
  </si>
  <si>
    <t>Девяткина Ксения</t>
  </si>
  <si>
    <t>Жернова Анастасия</t>
  </si>
  <si>
    <t>Ванькова Мария</t>
  </si>
  <si>
    <t>Лобзова Анастасия</t>
  </si>
  <si>
    <t>Кадерова Марьям</t>
  </si>
  <si>
    <t>Плаксина Алина</t>
  </si>
  <si>
    <t>Мичурино</t>
  </si>
  <si>
    <t>Савинова Кристина</t>
  </si>
  <si>
    <t>Ступникова Г.В</t>
  </si>
  <si>
    <t>Емелина Дарья</t>
  </si>
  <si>
    <t>Сочко Марина</t>
  </si>
  <si>
    <t>Большакова Ирина</t>
  </si>
  <si>
    <t>Ступникова Юлия</t>
  </si>
  <si>
    <t>ДЮСШ</t>
  </si>
  <si>
    <t>Плвтонова Анастасия</t>
  </si>
  <si>
    <t>Тихонова Дарья</t>
  </si>
  <si>
    <t>Кемаева Анна</t>
  </si>
  <si>
    <t>Шлеева Валерия</t>
  </si>
  <si>
    <t>ДЮСШ Спаск</t>
  </si>
  <si>
    <t>Кирин В.П</t>
  </si>
  <si>
    <t>Кирсанова Екатерина</t>
  </si>
  <si>
    <t>Лукьянова Диана</t>
  </si>
  <si>
    <t>Винокуров А.Г.,Аксенов</t>
  </si>
  <si>
    <t>Долотина Виктория</t>
  </si>
  <si>
    <t>Винокуров А.Г.,Аксенов,Казуров</t>
  </si>
  <si>
    <t>Мураева Мария</t>
  </si>
  <si>
    <t>ПГПУ</t>
  </si>
  <si>
    <t>Сопруненко В.П,Акатьев В.В</t>
  </si>
  <si>
    <t>Семенова Любовь</t>
  </si>
  <si>
    <t>Андреев В.В,Кузнецов В.Б</t>
  </si>
  <si>
    <t>Рузманова Карина</t>
  </si>
  <si>
    <t>Бояркина Юлия</t>
  </si>
  <si>
    <t>Гуськова Татьяна</t>
  </si>
  <si>
    <t>Беляев С.Н.,Зотова Н.А</t>
  </si>
  <si>
    <t>Мичурина</t>
  </si>
  <si>
    <t>Селитра Дарья</t>
  </si>
  <si>
    <t>Платонова Анастасия</t>
  </si>
  <si>
    <t>Каримова Валерия</t>
  </si>
  <si>
    <t>Самсонова Ольга</t>
  </si>
  <si>
    <t>Малкина Карина</t>
  </si>
  <si>
    <t>Емелина Наталья</t>
  </si>
  <si>
    <t>Новинская С.Г</t>
  </si>
  <si>
    <t>Винокуров А.Г.,Аксенов А.В.,Казуров М.А</t>
  </si>
  <si>
    <t>Выходцева Анастасия</t>
  </si>
  <si>
    <t>Арайкина Алена</t>
  </si>
  <si>
    <t>Шебаршина Анна</t>
  </si>
  <si>
    <t>Любомиров И.С</t>
  </si>
  <si>
    <t>Гуркина Елизавета</t>
  </si>
  <si>
    <t>Воеводины Ю.С.,А.Н</t>
  </si>
  <si>
    <t>Пестова Кристина</t>
  </si>
  <si>
    <t>Монахова Анастасия</t>
  </si>
  <si>
    <t>Аленкина Варвара</t>
  </si>
  <si>
    <t>Сочинева София</t>
  </si>
  <si>
    <t>Кирсанова Татьяна</t>
  </si>
  <si>
    <t>Безпятая Елизавета</t>
  </si>
  <si>
    <t>Трошкина Анастасия</t>
  </si>
  <si>
    <t>Кондракова Дарья</t>
  </si>
  <si>
    <t>Соловьева София</t>
  </si>
  <si>
    <t>Ильина Алина</t>
  </si>
  <si>
    <t>2005</t>
  </si>
  <si>
    <t>Романова Ирина</t>
  </si>
  <si>
    <t>Улога М.В,Костина</t>
  </si>
  <si>
    <t>начало: 09.02.18 - 15.05</t>
  </si>
  <si>
    <t>начало: 9.02.18 - 15.45</t>
  </si>
  <si>
    <t>Сердобск</t>
  </si>
  <si>
    <t>Янина</t>
  </si>
  <si>
    <t>Слугина Дарья</t>
  </si>
  <si>
    <t>н.я</t>
  </si>
  <si>
    <t>06,7</t>
  </si>
  <si>
    <t>08,3</t>
  </si>
  <si>
    <t>06,0</t>
  </si>
  <si>
    <t>12,6</t>
  </si>
  <si>
    <t>01,6</t>
  </si>
  <si>
    <t>13,1</t>
  </si>
  <si>
    <t>13,2</t>
  </si>
  <si>
    <t>09,9</t>
  </si>
  <si>
    <t>15,0</t>
  </si>
  <si>
    <t>08,5</t>
  </si>
  <si>
    <t>08,8</t>
  </si>
  <si>
    <t>13,0</t>
  </si>
  <si>
    <t>15,1</t>
  </si>
  <si>
    <t>10,0</t>
  </si>
  <si>
    <t>18,3</t>
  </si>
  <si>
    <t>24,8</t>
  </si>
  <si>
    <t>56,5</t>
  </si>
  <si>
    <t>56,9</t>
  </si>
  <si>
    <t>00,8</t>
  </si>
  <si>
    <t>03,9</t>
  </si>
  <si>
    <t>07,6</t>
  </si>
  <si>
    <t>03,8</t>
  </si>
  <si>
    <t>05,5</t>
  </si>
  <si>
    <t>01,8</t>
  </si>
  <si>
    <t>06,5</t>
  </si>
  <si>
    <t>07,9</t>
  </si>
  <si>
    <t>01,5</t>
  </si>
  <si>
    <t>02,1</t>
  </si>
  <si>
    <t>58,6</t>
  </si>
  <si>
    <t>04,6</t>
  </si>
  <si>
    <t>53,7</t>
  </si>
  <si>
    <t>54,6</t>
  </si>
  <si>
    <t>56,7</t>
  </si>
  <si>
    <t>58,9</t>
  </si>
  <si>
    <t>59,4</t>
  </si>
  <si>
    <t>07,3</t>
  </si>
  <si>
    <t>02,7</t>
  </si>
  <si>
    <t>03,4</t>
  </si>
  <si>
    <t>04,5</t>
  </si>
  <si>
    <t>59,1</t>
  </si>
  <si>
    <t>05,7</t>
  </si>
  <si>
    <t>02,9</t>
  </si>
  <si>
    <t>03,0</t>
  </si>
  <si>
    <t>17,1</t>
  </si>
  <si>
    <t>59,6</t>
  </si>
  <si>
    <t>01,9</t>
  </si>
  <si>
    <t>50,4</t>
  </si>
  <si>
    <t>57,1</t>
  </si>
  <si>
    <t>49,9</t>
  </si>
  <si>
    <t>50,0</t>
  </si>
  <si>
    <t>50,2</t>
  </si>
  <si>
    <t>58,7</t>
  </si>
  <si>
    <t>03,5</t>
  </si>
  <si>
    <t>55,8</t>
  </si>
  <si>
    <t>56,3</t>
  </si>
  <si>
    <t>57,9</t>
  </si>
  <si>
    <t>55,5</t>
  </si>
  <si>
    <t>56,6</t>
  </si>
  <si>
    <t>57,0</t>
  </si>
  <si>
    <t>57,6</t>
  </si>
  <si>
    <t>53,2</t>
  </si>
  <si>
    <t>00,0</t>
  </si>
  <si>
    <t>51,4</t>
  </si>
  <si>
    <t>51,8</t>
  </si>
  <si>
    <t>00,2</t>
  </si>
  <si>
    <t>44,3</t>
  </si>
  <si>
    <t>45,7</t>
  </si>
  <si>
    <t>52,2</t>
  </si>
  <si>
    <t>52,4</t>
  </si>
  <si>
    <t>52,8</t>
  </si>
  <si>
    <t>54,1</t>
  </si>
  <si>
    <t>н.я:</t>
  </si>
  <si>
    <t>48,1</t>
  </si>
  <si>
    <t>08,0</t>
  </si>
  <si>
    <t>ххх</t>
  </si>
  <si>
    <t>59,5</t>
  </si>
  <si>
    <t>01,4</t>
  </si>
  <si>
    <t>11,9</t>
  </si>
  <si>
    <t>18,4</t>
  </si>
  <si>
    <t>22,2</t>
  </si>
  <si>
    <t>24,7</t>
  </si>
  <si>
    <t>47,8</t>
  </si>
  <si>
    <t>53,1</t>
  </si>
  <si>
    <t>н.я.</t>
  </si>
  <si>
    <t>МУЖЧИНЫ ВК (5кг)</t>
  </si>
  <si>
    <t>02,2</t>
  </si>
  <si>
    <t>14,6</t>
  </si>
  <si>
    <t>22,5</t>
  </si>
  <si>
    <t>23,2</t>
  </si>
  <si>
    <t>28,3</t>
  </si>
  <si>
    <t>43,6</t>
  </si>
  <si>
    <t>43,9</t>
  </si>
  <si>
    <t>53,4</t>
  </si>
  <si>
    <t>500м</t>
  </si>
  <si>
    <t>ДЕВУШКИ,ЖЕНЩИНЫ ВК</t>
  </si>
  <si>
    <t>справка</t>
  </si>
  <si>
    <t>Прыжок тройной</t>
  </si>
  <si>
    <t>начало: 10.02.18 - 11.00</t>
  </si>
  <si>
    <t>Воняева София</t>
  </si>
  <si>
    <t>Мартынова Карина</t>
  </si>
  <si>
    <t>Понкратова Каролина</t>
  </si>
  <si>
    <t>Конова Т.В,</t>
  </si>
  <si>
    <t>Соловьева Софья</t>
  </si>
  <si>
    <t>Финал Б
ДЕВУШКИ</t>
  </si>
  <si>
    <t>Финал А
ДЕВУШКИ</t>
  </si>
  <si>
    <t>Финал Б
ЮНИОРКИ</t>
  </si>
  <si>
    <t>Финал А
ЮНИОРКИ</t>
  </si>
  <si>
    <t>Степина</t>
  </si>
  <si>
    <t>снята</t>
  </si>
  <si>
    <t>снят</t>
  </si>
  <si>
    <t>Финал Б
ЮНОШИ</t>
  </si>
  <si>
    <t>Финал А
ЮНОШИ</t>
  </si>
  <si>
    <t>Финал Б
ЮНИОРЫ</t>
  </si>
  <si>
    <t>Финал А
ЮНИОРЫ</t>
  </si>
  <si>
    <t>Кругова Дарья</t>
  </si>
  <si>
    <t>Яковлева Дарья</t>
  </si>
  <si>
    <t>ДЮСШ Спасс</t>
  </si>
  <si>
    <t>Корнилов Максим</t>
  </si>
  <si>
    <t>Кузекмаев Кирилл</t>
  </si>
  <si>
    <t>Криванчиков Денис</t>
  </si>
  <si>
    <t>Пиманкин Денис</t>
  </si>
  <si>
    <t>46,6</t>
  </si>
  <si>
    <t>50,3</t>
  </si>
  <si>
    <t>Бутырин Игорь</t>
  </si>
  <si>
    <t>Локтев А.А.</t>
  </si>
  <si>
    <t>Иванюк Анатолий</t>
  </si>
  <si>
    <t>Михайлов Александр</t>
  </si>
  <si>
    <t>сошла</t>
  </si>
  <si>
    <t>19,2</t>
  </si>
  <si>
    <t>20,7</t>
  </si>
  <si>
    <t>22,7</t>
  </si>
  <si>
    <t>35,9</t>
  </si>
  <si>
    <t>41,2</t>
  </si>
  <si>
    <t>45,8</t>
  </si>
  <si>
    <t>54,5</t>
  </si>
  <si>
    <t>55,0</t>
  </si>
  <si>
    <t>24,3</t>
  </si>
  <si>
    <t>25,9</t>
  </si>
  <si>
    <t>38,3</t>
  </si>
  <si>
    <t>19,6</t>
  </si>
  <si>
    <t>20,3</t>
  </si>
  <si>
    <t>40,3</t>
  </si>
  <si>
    <t>45,9</t>
  </si>
  <si>
    <t>59,9</t>
  </si>
  <si>
    <t>34,0</t>
  </si>
  <si>
    <t>52,1</t>
  </si>
  <si>
    <t>55,6</t>
  </si>
  <si>
    <t>58,0</t>
  </si>
  <si>
    <t>59,8</t>
  </si>
  <si>
    <t>12,7</t>
  </si>
  <si>
    <t>22,9</t>
  </si>
  <si>
    <t>23,9</t>
  </si>
  <si>
    <t>34,2</t>
  </si>
  <si>
    <t>00,1</t>
  </si>
  <si>
    <t>00,9</t>
  </si>
  <si>
    <t>01,3</t>
  </si>
  <si>
    <t>05,9</t>
  </si>
  <si>
    <t>24,5</t>
  </si>
  <si>
    <t>11,4</t>
  </si>
  <si>
    <t>13,3</t>
  </si>
  <si>
    <t>15,8</t>
  </si>
  <si>
    <t>16,4</t>
  </si>
  <si>
    <t>19,1</t>
  </si>
  <si>
    <t>25,1</t>
  </si>
  <si>
    <t>04,9</t>
  </si>
  <si>
    <t>10,4</t>
  </si>
  <si>
    <t>12,9</t>
  </si>
  <si>
    <t>16,2</t>
  </si>
  <si>
    <t>26,8</t>
  </si>
  <si>
    <t>28,5</t>
  </si>
  <si>
    <t>05,4</t>
  </si>
  <si>
    <t>10,9</t>
  </si>
  <si>
    <t>46,7</t>
  </si>
  <si>
    <t>Лелявин</t>
  </si>
  <si>
    <t>Егоров</t>
  </si>
  <si>
    <t>43,7</t>
  </si>
  <si>
    <t>59,0</t>
  </si>
  <si>
    <t>20,0</t>
  </si>
  <si>
    <t>03,2</t>
  </si>
  <si>
    <t>06,1</t>
  </si>
  <si>
    <t>сошел</t>
  </si>
  <si>
    <r>
      <t xml:space="preserve">РЕЗУЛЬТАТЫ
</t>
    </r>
    <r>
      <rPr>
        <b/>
        <sz val="10"/>
        <rFont val="Times New Roman"/>
        <family val="1"/>
      </rPr>
      <t>Первенства Пензенской области по легкой атлетике среди юниоров и юниорок до 23 лет (1996-1998г.р.),
юношей и девушек до 16 лет (2003г.р. и младше)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</si>
</sst>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:ss.0;@"/>
    <numFmt numFmtId="167" formatCode="h:mm:ss;@"/>
    <numFmt numFmtId="168" formatCode="0.0"/>
    <numFmt numFmtId="169" formatCode="0.000"/>
    <numFmt numFmtId="170" formatCode="[$-409]dd/mm/yy\ h:mm\ AM/PM;@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9" fillId="0" borderId="0" xfId="0" applyNumberFormat="1" applyFont="1" applyBorder="1" applyAlignment="1">
      <alignment horizontal="right" vertical="top"/>
    </xf>
    <xf numFmtId="2" fontId="9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vertical="top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vertical="top"/>
    </xf>
    <xf numFmtId="164" fontId="4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14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168" fontId="3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vertical="top"/>
    </xf>
    <xf numFmtId="168" fontId="3" fillId="34" borderId="0" xfId="0" applyNumberFormat="1" applyFont="1" applyFill="1" applyAlignment="1">
      <alignment horizontal="center"/>
    </xf>
    <xf numFmtId="168" fontId="3" fillId="34" borderId="0" xfId="0" applyNumberFormat="1" applyFont="1" applyFill="1" applyBorder="1" applyAlignment="1">
      <alignment horizontal="center"/>
    </xf>
    <xf numFmtId="168" fontId="6" fillId="33" borderId="1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right"/>
    </xf>
    <xf numFmtId="168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2" fontId="9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7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11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68" fontId="3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 wrapText="1"/>
    </xf>
    <xf numFmtId="168" fontId="9" fillId="0" borderId="10" xfId="0" applyNumberFormat="1" applyFont="1" applyFill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168" fontId="9" fillId="35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68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2" fontId="7" fillId="0" borderId="0" xfId="0" applyNumberFormat="1" applyFont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10" xfId="0" applyFont="1" applyBorder="1" applyAlignment="1">
      <alignment horizontal="center" vertical="top"/>
    </xf>
    <xf numFmtId="0" fontId="9" fillId="34" borderId="10" xfId="0" applyNumberFormat="1" applyFont="1" applyFill="1" applyBorder="1" applyAlignment="1">
      <alignment vertical="top"/>
    </xf>
    <xf numFmtId="49" fontId="9" fillId="34" borderId="10" xfId="0" applyNumberFormat="1" applyFont="1" applyFill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left" vertical="top"/>
    </xf>
    <xf numFmtId="0" fontId="2" fillId="0" borderId="0" xfId="0" applyNumberFormat="1" applyFont="1" applyFill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9" fillId="33" borderId="1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168" fontId="7" fillId="0" borderId="10" xfId="0" applyNumberFormat="1" applyFont="1" applyBorder="1" applyAlignment="1">
      <alignment horizontal="center" vertical="top"/>
    </xf>
    <xf numFmtId="0" fontId="7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37" borderId="10" xfId="0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6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17" fillId="0" borderId="11" xfId="0" applyFont="1" applyFill="1" applyBorder="1" applyAlignment="1">
      <alignment horizontal="right" wrapText="1"/>
    </xf>
    <xf numFmtId="168" fontId="6" fillId="0" borderId="10" xfId="0" applyNumberFormat="1" applyFont="1" applyBorder="1" applyAlignment="1">
      <alignment horizontal="left"/>
    </xf>
    <xf numFmtId="168" fontId="3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right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166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1" fontId="5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 wrapText="1"/>
    </xf>
    <xf numFmtId="168" fontId="11" fillId="35" borderId="10" xfId="0" applyNumberFormat="1" applyFont="1" applyFill="1" applyBorder="1" applyAlignment="1">
      <alignment horizontal="center" vertical="top"/>
    </xf>
    <xf numFmtId="168" fontId="11" fillId="0" borderId="10" xfId="0" applyNumberFormat="1" applyFont="1" applyFill="1" applyBorder="1" applyAlignment="1">
      <alignment horizontal="center" vertical="top"/>
    </xf>
    <xf numFmtId="168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left" vertical="top" wrapText="1"/>
    </xf>
    <xf numFmtId="168" fontId="9" fillId="35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 vertical="top"/>
    </xf>
    <xf numFmtId="1" fontId="11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left" vertical="top"/>
    </xf>
    <xf numFmtId="0" fontId="3" fillId="0" borderId="1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47" fontId="3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vertical="top" wrapText="1"/>
    </xf>
    <xf numFmtId="168" fontId="3" fillId="35" borderId="0" xfId="0" applyNumberFormat="1" applyFont="1" applyFill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168" fontId="9" fillId="0" borderId="0" xfId="0" applyNumberFormat="1" applyFont="1" applyFill="1" applyAlignment="1">
      <alignment horizontal="center" vertical="top"/>
    </xf>
    <xf numFmtId="168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68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168" fontId="6" fillId="0" borderId="16" xfId="0" applyNumberFormat="1" applyFont="1" applyBorder="1" applyAlignment="1">
      <alignment horizontal="center" vertical="top"/>
    </xf>
    <xf numFmtId="168" fontId="6" fillId="0" borderId="12" xfId="0" applyNumberFormat="1" applyFont="1" applyBorder="1" applyAlignment="1">
      <alignment horizontal="center" vertical="top"/>
    </xf>
    <xf numFmtId="168" fontId="6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7" fillId="33" borderId="13" xfId="0" applyFont="1" applyFill="1" applyBorder="1" applyAlignment="1">
      <alignment horizontal="center" vertical="center" textRotation="90"/>
    </xf>
    <xf numFmtId="0" fontId="7" fillId="33" borderId="19" xfId="0" applyFont="1" applyFill="1" applyBorder="1" applyAlignment="1">
      <alignment horizontal="center" vertical="center" textRotation="90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4" fillId="33" borderId="1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textRotation="90"/>
    </xf>
    <xf numFmtId="1" fontId="14" fillId="33" borderId="13" xfId="0" applyNumberFormat="1" applyFont="1" applyFill="1" applyBorder="1" applyAlignment="1">
      <alignment horizontal="center" vertical="center" wrapText="1"/>
    </xf>
    <xf numFmtId="1" fontId="14" fillId="33" borderId="20" xfId="0" applyNumberFormat="1" applyFont="1" applyFill="1" applyBorder="1" applyAlignment="1">
      <alignment horizontal="center" vertical="center" wrapText="1"/>
    </xf>
    <xf numFmtId="1" fontId="14" fillId="33" borderId="19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center" vertical="top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168" fontId="11" fillId="37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4;&#1080;&#1082;&#1090;&#1086;&#1088;\Desktop\&#1064;&#1040;&#1041;&#1051;&#1054;&#1053;&#1067;\&#1055;&#1054;%202002-03&#1075;.&#1088;.%2017-18.02.17\&#1055;&#1088;&#1086;&#1090;&#1086;&#1082;&#1086;&#1083;%20&#1055;&#1054;%2002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4;&#1080;&#1082;&#1090;&#1086;&#1088;\Desktop\&#1064;&#1040;&#1041;&#1051;&#1054;&#1053;&#1067;\&#1055;&#1054;%202001&#1075;.&#1088;.&#1080;%20&#1084;&#1083;\&#1055;&#1088;&#1086;&#1090;&#108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УШКИ"/>
      <sheetName val="финал 60м ДЕВ"/>
      <sheetName val="финал 200м ДЕВ"/>
      <sheetName val="высота ДЕВ"/>
      <sheetName val="длина ДЕВ"/>
      <sheetName val="ядро ДЕВ+МУЖ"/>
      <sheetName val="ЮНОШИ"/>
      <sheetName val="финал 60 МУЖ"/>
      <sheetName val="финал 200 МУЖ"/>
      <sheetName val="длина МУЖ "/>
      <sheetName val="3-борье"/>
      <sheetName val="3-борье 60м"/>
      <sheetName val="3-борье длина"/>
      <sheetName val="3-борье высота"/>
      <sheetName val="3-борье 600м"/>
    </sheetNames>
    <sheetDataSet>
      <sheetData sheetId="0">
        <row r="1">
          <cell r="A1" t="str">
            <v>Министерство физической культуры и спорта Пензенской области</v>
          </cell>
        </row>
        <row r="2">
          <cell r="A2" t="str">
            <v>Федерация легкой атлетики Пензенской области</v>
          </cell>
        </row>
      </sheetData>
      <sheetData sheetId="6">
        <row r="1">
          <cell r="A1" t="str">
            <v>Министерство физической культуры и спорта Пензенской области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ВУШКИ"/>
      <sheetName val="финал 60м ДЕВ"/>
      <sheetName val="финал 200м ДЕВ"/>
      <sheetName val="высота ДЕВ"/>
      <sheetName val="длина ДЕВ"/>
      <sheetName val="ядро ДЕВ+МУЖ"/>
      <sheetName val="ЮНОШИ"/>
      <sheetName val="финал 60 МУЖ"/>
      <sheetName val="финал 200 МУЖ"/>
      <sheetName val="высота муж"/>
      <sheetName val="длина МУЖ "/>
      <sheetName val="сх"/>
    </sheetNames>
    <sheetDataSet>
      <sheetData sheetId="0">
        <row r="1">
          <cell r="A1" t="str">
            <v>Министерство физической культуры и спорта Пензенской области</v>
          </cell>
        </row>
        <row r="2">
          <cell r="A2" t="str">
            <v>Федерация легкой атлетики Пензенской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CN627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7.00390625" style="3" customWidth="1"/>
    <col min="2" max="2" width="6.00390625" style="31" hidden="1" customWidth="1"/>
    <col min="3" max="3" width="26.25390625" style="2" customWidth="1"/>
    <col min="4" max="4" width="8.375" style="130" customWidth="1"/>
    <col min="5" max="5" width="29.75390625" style="6" customWidth="1"/>
    <col min="6" max="6" width="7.625" style="60" customWidth="1"/>
    <col min="7" max="7" width="6.00390625" style="60" customWidth="1"/>
    <col min="8" max="8" width="7.25390625" style="3" customWidth="1"/>
    <col min="9" max="9" width="5.625" style="55" hidden="1" customWidth="1"/>
    <col min="10" max="10" width="5.625" style="3" hidden="1" customWidth="1"/>
    <col min="11" max="11" width="6.875" style="55" hidden="1" customWidth="1"/>
    <col min="12" max="12" width="41.00390625" style="2" customWidth="1"/>
    <col min="13" max="13" width="5.875" style="3" hidden="1" customWidth="1"/>
    <col min="14" max="15" width="4.875" style="2" hidden="1" customWidth="1"/>
    <col min="16" max="16" width="6.75390625" style="2" hidden="1" customWidth="1"/>
    <col min="17" max="24" width="4.75390625" style="2" hidden="1" customWidth="1"/>
    <col min="25" max="25" width="7.00390625" style="2" hidden="1" customWidth="1"/>
    <col min="26" max="71" width="4.75390625" style="2" hidden="1" customWidth="1"/>
    <col min="72" max="72" width="5.875" style="2" hidden="1" customWidth="1"/>
    <col min="73" max="73" width="5.375" style="2" hidden="1" customWidth="1"/>
    <col min="74" max="74" width="5.75390625" style="2" hidden="1" customWidth="1"/>
    <col min="75" max="75" width="5.625" style="2" hidden="1" customWidth="1"/>
    <col min="76" max="76" width="5.75390625" style="2" hidden="1" customWidth="1"/>
    <col min="77" max="77" width="5.625" style="2" hidden="1" customWidth="1"/>
    <col min="78" max="78" width="5.875" style="2" hidden="1" customWidth="1"/>
    <col min="79" max="80" width="4.75390625" style="2" hidden="1" customWidth="1"/>
    <col min="81" max="81" width="5.875" style="2" hidden="1" customWidth="1"/>
    <col min="82" max="82" width="5.75390625" style="2" hidden="1" customWidth="1"/>
    <col min="83" max="84" width="5.625" style="2" hidden="1" customWidth="1"/>
    <col min="85" max="85" width="5.75390625" style="2" hidden="1" customWidth="1"/>
    <col min="86" max="16384" width="9.125" style="2" customWidth="1"/>
  </cols>
  <sheetData>
    <row r="1" spans="1:85" ht="15" customHeight="1">
      <c r="A1" s="291" t="s">
        <v>45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150" t="s">
        <v>12</v>
      </c>
      <c r="S1" s="151">
        <v>1</v>
      </c>
      <c r="T1" s="151">
        <v>2</v>
      </c>
      <c r="U1" s="151">
        <v>3</v>
      </c>
      <c r="V1" s="151" t="s">
        <v>65</v>
      </c>
      <c r="W1" s="151" t="s">
        <v>66</v>
      </c>
      <c r="X1" s="150" t="s">
        <v>16</v>
      </c>
      <c r="Y1" s="150"/>
      <c r="Z1" s="150" t="s">
        <v>12</v>
      </c>
      <c r="AA1" s="151">
        <v>1</v>
      </c>
      <c r="AB1" s="151">
        <v>2</v>
      </c>
      <c r="AC1" s="151">
        <v>3</v>
      </c>
      <c r="AD1" s="150" t="s">
        <v>35</v>
      </c>
      <c r="AE1" s="150" t="s">
        <v>37</v>
      </c>
      <c r="AF1" s="151" t="s">
        <v>38</v>
      </c>
      <c r="AG1" s="150" t="s">
        <v>16</v>
      </c>
      <c r="AI1" s="153" t="s">
        <v>12</v>
      </c>
      <c r="AJ1" s="153">
        <v>1</v>
      </c>
      <c r="AK1" s="153">
        <v>2</v>
      </c>
      <c r="AL1" s="154">
        <v>3</v>
      </c>
      <c r="AM1" s="153" t="s">
        <v>35</v>
      </c>
      <c r="AN1" s="153" t="s">
        <v>37</v>
      </c>
      <c r="AO1" s="153" t="s">
        <v>38</v>
      </c>
      <c r="AP1" s="153" t="s">
        <v>16</v>
      </c>
      <c r="AR1" s="153" t="s">
        <v>12</v>
      </c>
      <c r="AS1" s="153">
        <v>1</v>
      </c>
      <c r="AT1" s="153">
        <v>2</v>
      </c>
      <c r="AU1" s="154">
        <v>3</v>
      </c>
      <c r="AV1" s="153" t="s">
        <v>35</v>
      </c>
      <c r="AW1" s="153" t="s">
        <v>37</v>
      </c>
      <c r="AX1" s="153" t="s">
        <v>38</v>
      </c>
      <c r="AY1" s="153" t="s">
        <v>16</v>
      </c>
      <c r="BA1" s="153" t="s">
        <v>12</v>
      </c>
      <c r="BB1" s="153">
        <v>1</v>
      </c>
      <c r="BC1" s="153">
        <v>2</v>
      </c>
      <c r="BD1" s="154">
        <v>3</v>
      </c>
      <c r="BE1" s="153" t="s">
        <v>35</v>
      </c>
      <c r="BF1" s="153" t="s">
        <v>37</v>
      </c>
      <c r="BG1" s="153" t="s">
        <v>38</v>
      </c>
      <c r="BH1" s="153" t="s">
        <v>16</v>
      </c>
      <c r="BJ1" s="153" t="s">
        <v>12</v>
      </c>
      <c r="BK1" s="153">
        <v>1</v>
      </c>
      <c r="BL1" s="153">
        <v>2</v>
      </c>
      <c r="BM1" s="154">
        <v>3</v>
      </c>
      <c r="BN1" s="153" t="s">
        <v>35</v>
      </c>
      <c r="BO1" s="153" t="s">
        <v>37</v>
      </c>
      <c r="BP1" s="153" t="s">
        <v>38</v>
      </c>
      <c r="BQ1" s="153" t="s">
        <v>16</v>
      </c>
      <c r="BS1" s="153" t="s">
        <v>12</v>
      </c>
      <c r="BT1" s="153">
        <v>1</v>
      </c>
      <c r="BU1" s="153">
        <v>2</v>
      </c>
      <c r="BV1" s="154">
        <v>3</v>
      </c>
      <c r="BW1" s="153" t="s">
        <v>35</v>
      </c>
      <c r="BX1" s="153" t="s">
        <v>37</v>
      </c>
      <c r="BY1" s="153" t="s">
        <v>38</v>
      </c>
      <c r="BZ1" s="153" t="s">
        <v>16</v>
      </c>
      <c r="CB1" s="153" t="s">
        <v>12</v>
      </c>
      <c r="CC1" s="153">
        <v>1</v>
      </c>
      <c r="CD1" s="153">
        <v>2</v>
      </c>
      <c r="CE1" s="154">
        <v>3</v>
      </c>
      <c r="CF1" s="154" t="s">
        <v>35</v>
      </c>
      <c r="CG1" s="153" t="s">
        <v>16</v>
      </c>
    </row>
    <row r="2" spans="1:85" ht="15" customHeight="1">
      <c r="A2" s="300" t="s">
        <v>26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152">
        <v>6</v>
      </c>
      <c r="S2" s="152">
        <v>8.8</v>
      </c>
      <c r="T2" s="152">
        <v>9.4</v>
      </c>
      <c r="U2" s="152">
        <v>10.1</v>
      </c>
      <c r="V2" s="152">
        <v>10.9</v>
      </c>
      <c r="W2" s="152">
        <v>11.8</v>
      </c>
      <c r="X2" s="152">
        <v>13.8</v>
      </c>
      <c r="Y2" s="200" t="s">
        <v>82</v>
      </c>
      <c r="Z2" s="152">
        <v>6</v>
      </c>
      <c r="AA2" s="152">
        <v>7.7</v>
      </c>
      <c r="AB2" s="152">
        <v>8.1</v>
      </c>
      <c r="AC2" s="152">
        <v>8.5</v>
      </c>
      <c r="AD2" s="152">
        <v>9</v>
      </c>
      <c r="AE2" s="152">
        <v>9.5</v>
      </c>
      <c r="AF2" s="152">
        <v>10</v>
      </c>
      <c r="AG2" s="152">
        <v>10.6</v>
      </c>
      <c r="AI2" s="155">
        <v>23</v>
      </c>
      <c r="AJ2" s="155">
        <v>26</v>
      </c>
      <c r="AK2" s="155">
        <v>27.6</v>
      </c>
      <c r="AL2" s="155">
        <v>29.7</v>
      </c>
      <c r="AM2" s="155">
        <v>32</v>
      </c>
      <c r="AN2" s="155">
        <v>34.3</v>
      </c>
      <c r="AO2" s="155">
        <v>37</v>
      </c>
      <c r="AP2" s="155">
        <v>40</v>
      </c>
      <c r="AR2" s="155">
        <v>50</v>
      </c>
      <c r="AS2" s="155">
        <v>58.4</v>
      </c>
      <c r="AT2" s="155">
        <v>102.4</v>
      </c>
      <c r="AU2" s="155">
        <v>106.9</v>
      </c>
      <c r="AV2" s="155">
        <v>111.9</v>
      </c>
      <c r="AW2" s="155">
        <v>117.9</v>
      </c>
      <c r="AX2" s="155">
        <v>124.9</v>
      </c>
      <c r="AY2" s="155">
        <v>131.4</v>
      </c>
      <c r="BA2" s="155">
        <v>200</v>
      </c>
      <c r="BB2" s="155">
        <v>216.7</v>
      </c>
      <c r="BC2" s="155">
        <v>226.7</v>
      </c>
      <c r="BD2" s="155">
        <v>237.7</v>
      </c>
      <c r="BE2" s="155">
        <v>249.7</v>
      </c>
      <c r="BF2" s="155">
        <v>302.7</v>
      </c>
      <c r="BG2" s="155">
        <v>317.7</v>
      </c>
      <c r="BH2" s="155">
        <v>336.7</v>
      </c>
      <c r="BJ2" s="155">
        <v>400</v>
      </c>
      <c r="BK2" s="155">
        <v>438.1</v>
      </c>
      <c r="BL2" s="155">
        <v>459.1</v>
      </c>
      <c r="BM2" s="155">
        <v>521.1</v>
      </c>
      <c r="BN2" s="155">
        <v>547.1</v>
      </c>
      <c r="BO2" s="155">
        <v>618.1</v>
      </c>
      <c r="BP2" s="155">
        <v>652.1</v>
      </c>
      <c r="BQ2" s="155">
        <v>732.1</v>
      </c>
      <c r="BS2" s="155">
        <v>401</v>
      </c>
      <c r="BT2" s="155">
        <v>1000</v>
      </c>
      <c r="BU2" s="155">
        <v>1047.1</v>
      </c>
      <c r="BV2" s="155">
        <v>1142.1</v>
      </c>
      <c r="BW2" s="155">
        <v>1247.1</v>
      </c>
      <c r="BX2" s="155">
        <v>1352.1</v>
      </c>
      <c r="BY2" s="155">
        <v>1457.1</v>
      </c>
      <c r="BZ2" s="155">
        <v>1612.1</v>
      </c>
      <c r="CB2" s="155">
        <v>401</v>
      </c>
      <c r="CC2" s="155">
        <v>643.1</v>
      </c>
      <c r="CD2" s="155">
        <v>709.1</v>
      </c>
      <c r="CE2" s="155">
        <v>740.1</v>
      </c>
      <c r="CF2" s="155">
        <v>818.1</v>
      </c>
      <c r="CG2" s="155">
        <v>912.1</v>
      </c>
    </row>
    <row r="3" spans="1:85" ht="15" customHeight="1">
      <c r="A3" s="1"/>
      <c r="B3" s="1"/>
      <c r="C3" s="1"/>
      <c r="D3" s="14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01">
        <v>6</v>
      </c>
      <c r="S3" s="201">
        <v>8.9</v>
      </c>
      <c r="T3" s="201">
        <v>9.5</v>
      </c>
      <c r="U3" s="201">
        <v>10.2</v>
      </c>
      <c r="V3" s="201"/>
      <c r="W3" s="201"/>
      <c r="X3" s="201">
        <v>11</v>
      </c>
      <c r="Y3" s="200" t="s">
        <v>83</v>
      </c>
      <c r="Z3" s="302" t="s">
        <v>48</v>
      </c>
      <c r="AA3" s="302"/>
      <c r="AB3" s="302"/>
      <c r="AC3" s="302"/>
      <c r="AD3" s="302"/>
      <c r="AE3" s="302"/>
      <c r="AF3" s="302"/>
      <c r="AG3" s="302"/>
      <c r="AI3" s="303" t="s">
        <v>49</v>
      </c>
      <c r="AJ3" s="303"/>
      <c r="AK3" s="303"/>
      <c r="AL3" s="303"/>
      <c r="AM3" s="303"/>
      <c r="AN3" s="303"/>
      <c r="AO3" s="303"/>
      <c r="AP3" s="303"/>
      <c r="AR3" s="303" t="s">
        <v>51</v>
      </c>
      <c r="AS3" s="303"/>
      <c r="AT3" s="303"/>
      <c r="AU3" s="303"/>
      <c r="AV3" s="303"/>
      <c r="AW3" s="303"/>
      <c r="AX3" s="303"/>
      <c r="AY3" s="303"/>
      <c r="BA3" s="303" t="s">
        <v>52</v>
      </c>
      <c r="BB3" s="303"/>
      <c r="BC3" s="303"/>
      <c r="BD3" s="303"/>
      <c r="BE3" s="303"/>
      <c r="BF3" s="303"/>
      <c r="BG3" s="303"/>
      <c r="BH3" s="303"/>
      <c r="BJ3" s="303" t="s">
        <v>53</v>
      </c>
      <c r="BK3" s="303"/>
      <c r="BL3" s="303"/>
      <c r="BM3" s="303"/>
      <c r="BN3" s="303"/>
      <c r="BO3" s="303"/>
      <c r="BP3" s="303"/>
      <c r="BQ3" s="303"/>
      <c r="BS3" s="303" t="s">
        <v>54</v>
      </c>
      <c r="BT3" s="303"/>
      <c r="BU3" s="303"/>
      <c r="BV3" s="303"/>
      <c r="BW3" s="303"/>
      <c r="BX3" s="303"/>
      <c r="BY3" s="303"/>
      <c r="BZ3" s="303"/>
      <c r="CB3" s="303" t="s">
        <v>64</v>
      </c>
      <c r="CC3" s="303"/>
      <c r="CD3" s="303"/>
      <c r="CE3" s="303"/>
      <c r="CF3" s="303"/>
      <c r="CG3" s="303"/>
    </row>
    <row r="4" spans="1:32" ht="42.75" customHeight="1">
      <c r="A4" s="301" t="s">
        <v>1029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2" t="s">
        <v>56</v>
      </c>
      <c r="S4" s="302"/>
      <c r="T4" s="302"/>
      <c r="U4" s="302"/>
      <c r="V4" s="302"/>
      <c r="W4" s="302"/>
      <c r="X4" s="302"/>
      <c r="Y4" s="6"/>
      <c r="AA4" s="64"/>
      <c r="AB4" s="27"/>
      <c r="AC4" s="264"/>
      <c r="AD4" s="6"/>
      <c r="AF4" s="265"/>
    </row>
    <row r="5" spans="3:92" ht="15" customHeight="1">
      <c r="C5" s="5" t="s">
        <v>0</v>
      </c>
      <c r="D5" s="299" t="s">
        <v>30</v>
      </c>
      <c r="E5" s="299"/>
      <c r="F5" s="299"/>
      <c r="G5" s="299"/>
      <c r="H5" s="299"/>
      <c r="I5" s="56"/>
      <c r="J5" s="18"/>
      <c r="K5" s="56"/>
      <c r="L5" s="299" t="s">
        <v>84</v>
      </c>
      <c r="M5" s="299"/>
      <c r="N5" s="299"/>
      <c r="O5" s="299"/>
      <c r="P5" s="299"/>
      <c r="Q5" s="299"/>
      <c r="X5" s="82"/>
      <c r="Y5" s="82"/>
      <c r="AF5" s="81"/>
      <c r="AG5" s="82"/>
      <c r="AH5" s="81"/>
      <c r="AI5" s="81"/>
      <c r="AJ5" s="82"/>
      <c r="AK5" s="81"/>
      <c r="AL5" s="81"/>
      <c r="AM5" s="82"/>
      <c r="AN5" s="81"/>
      <c r="AO5" s="81"/>
      <c r="AP5" s="82"/>
      <c r="AQ5" s="81"/>
      <c r="AR5" s="81"/>
      <c r="AS5" s="81"/>
      <c r="AT5" s="81"/>
      <c r="AU5" s="82"/>
      <c r="AV5" s="81"/>
      <c r="AW5" s="81"/>
      <c r="AX5" s="82"/>
      <c r="AY5" s="81"/>
      <c r="AZ5" s="81"/>
      <c r="BA5" s="82"/>
      <c r="BB5" s="82"/>
      <c r="BC5" s="81"/>
      <c r="BD5" s="81"/>
      <c r="BE5" s="82"/>
      <c r="BF5" s="81"/>
      <c r="BG5" s="81"/>
      <c r="BH5" s="82"/>
      <c r="BI5" s="81"/>
      <c r="BJ5" s="81"/>
      <c r="BK5" s="81"/>
      <c r="BL5" s="82"/>
      <c r="BM5" s="81"/>
      <c r="BN5" s="81"/>
      <c r="BO5" s="82"/>
      <c r="BP5" s="81"/>
      <c r="BQ5" s="81"/>
      <c r="BR5" s="82"/>
      <c r="BS5" s="81"/>
      <c r="BT5" s="81"/>
      <c r="BU5" s="81"/>
      <c r="BV5" s="82"/>
      <c r="BW5" s="81"/>
      <c r="BX5" s="81"/>
      <c r="BY5" s="82"/>
      <c r="BZ5" s="81"/>
      <c r="CA5" s="81"/>
      <c r="CB5" s="82"/>
      <c r="CC5" s="82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</row>
    <row r="6" spans="3:92" ht="15" customHeight="1">
      <c r="C6" s="5"/>
      <c r="D6" s="146"/>
      <c r="E6" s="18"/>
      <c r="F6" s="18"/>
      <c r="G6" s="18"/>
      <c r="H6" s="18"/>
      <c r="I6" s="56"/>
      <c r="J6" s="18"/>
      <c r="K6" s="56"/>
      <c r="L6" s="7"/>
      <c r="M6" s="18"/>
      <c r="N6" s="7"/>
      <c r="X6" s="81"/>
      <c r="Y6" s="81"/>
      <c r="AF6" s="102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</row>
    <row r="7" spans="3:92" ht="15" customHeight="1">
      <c r="C7" s="5"/>
      <c r="D7" s="146"/>
      <c r="E7" s="18"/>
      <c r="F7" s="18"/>
      <c r="G7" s="18"/>
      <c r="H7" s="18"/>
      <c r="I7" s="56"/>
      <c r="J7" s="18"/>
      <c r="K7" s="56"/>
      <c r="L7" s="202" t="s">
        <v>85</v>
      </c>
      <c r="M7" s="18"/>
      <c r="N7" s="7"/>
      <c r="X7" s="81"/>
      <c r="Y7" s="81"/>
      <c r="AF7" s="102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</row>
    <row r="8" spans="3:92" ht="15" customHeight="1">
      <c r="C8" s="5"/>
      <c r="D8" s="146"/>
      <c r="E8" s="18"/>
      <c r="F8" s="18"/>
      <c r="G8" s="18"/>
      <c r="H8" s="18"/>
      <c r="I8" s="56"/>
      <c r="J8" s="18"/>
      <c r="K8" s="56"/>
      <c r="L8" s="202" t="s">
        <v>86</v>
      </c>
      <c r="M8" s="18"/>
      <c r="N8" s="7"/>
      <c r="X8" s="81"/>
      <c r="Y8" s="81"/>
      <c r="AF8" s="102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</row>
    <row r="9" spans="1:32" ht="18.75" customHeight="1">
      <c r="A9" s="290" t="s">
        <v>942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S9" s="24"/>
      <c r="T9" s="28"/>
      <c r="U9" s="28"/>
      <c r="V9" s="28"/>
      <c r="W9" s="29"/>
      <c r="AA9" s="24"/>
      <c r="AB9" s="28"/>
      <c r="AC9" s="29"/>
      <c r="AF9" s="265"/>
    </row>
    <row r="10" spans="1:32" ht="15.75" customHeight="1">
      <c r="A10" s="291" t="s">
        <v>55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S10" s="24"/>
      <c r="T10" s="28"/>
      <c r="U10" s="28"/>
      <c r="V10" s="28"/>
      <c r="W10" s="29"/>
      <c r="AA10" s="24"/>
      <c r="AB10" s="28"/>
      <c r="AC10" s="29"/>
      <c r="AF10" s="265"/>
    </row>
    <row r="11" spans="1:32" ht="25.5" customHeight="1">
      <c r="A11" s="39" t="s">
        <v>1</v>
      </c>
      <c r="B11" s="40" t="s">
        <v>11</v>
      </c>
      <c r="C11" s="39" t="s">
        <v>2</v>
      </c>
      <c r="D11" s="144" t="s">
        <v>67</v>
      </c>
      <c r="E11" s="39" t="s">
        <v>4</v>
      </c>
      <c r="F11" s="57" t="s">
        <v>5</v>
      </c>
      <c r="G11" s="62" t="s">
        <v>6</v>
      </c>
      <c r="H11" s="39" t="s">
        <v>15</v>
      </c>
      <c r="I11" s="57"/>
      <c r="J11" s="39"/>
      <c r="K11" s="57"/>
      <c r="L11" s="39" t="s">
        <v>8</v>
      </c>
      <c r="M11" s="292" t="s">
        <v>9</v>
      </c>
      <c r="N11" s="292"/>
      <c r="O11" s="292"/>
      <c r="P11" s="116" t="s">
        <v>10</v>
      </c>
      <c r="Q11" s="117" t="s">
        <v>1</v>
      </c>
      <c r="S11" s="24"/>
      <c r="T11" s="28"/>
      <c r="U11" s="28"/>
      <c r="V11" s="28"/>
      <c r="W11" s="29"/>
      <c r="AA11" s="24"/>
      <c r="AB11" s="28"/>
      <c r="AC11" s="29"/>
      <c r="AF11" s="265"/>
    </row>
    <row r="12" spans="1:17" s="10" customFormat="1" ht="15.75" customHeight="1">
      <c r="A12" s="85">
        <v>1</v>
      </c>
      <c r="B12" s="233">
        <v>701</v>
      </c>
      <c r="C12" s="233" t="s">
        <v>448</v>
      </c>
      <c r="D12" s="229">
        <v>2003</v>
      </c>
      <c r="E12" s="233" t="s">
        <v>108</v>
      </c>
      <c r="F12" s="90">
        <v>9.6</v>
      </c>
      <c r="G12" s="90">
        <v>9.6</v>
      </c>
      <c r="H12" s="266">
        <f>LOOKUP(K12,$R$2:$X$2,$R$1:$X$1)</f>
        <v>2</v>
      </c>
      <c r="I12" s="93">
        <f>F12</f>
        <v>9.6</v>
      </c>
      <c r="J12" s="93"/>
      <c r="K12" s="94">
        <f>SMALL(I12:J12,1)+0</f>
        <v>9.6</v>
      </c>
      <c r="L12" s="233" t="s">
        <v>503</v>
      </c>
      <c r="M12" s="85"/>
      <c r="N12" s="96"/>
      <c r="O12" s="96"/>
      <c r="P12" s="96"/>
      <c r="Q12" s="96"/>
    </row>
    <row r="13" spans="1:32" ht="15.75" customHeight="1">
      <c r="A13" s="290" t="s">
        <v>63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S13" s="24"/>
      <c r="T13" s="28"/>
      <c r="U13" s="28"/>
      <c r="V13" s="28"/>
      <c r="W13" s="29"/>
      <c r="AA13" s="24"/>
      <c r="AB13" s="28"/>
      <c r="AC13" s="29"/>
      <c r="AF13" s="265"/>
    </row>
    <row r="14" spans="1:32" ht="15.75" customHeight="1">
      <c r="A14" s="291" t="s">
        <v>29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S14" s="24"/>
      <c r="T14" s="28"/>
      <c r="U14" s="28"/>
      <c r="V14" s="28"/>
      <c r="W14" s="29"/>
      <c r="AA14" s="24"/>
      <c r="AB14" s="28"/>
      <c r="AC14" s="29"/>
      <c r="AF14" s="265"/>
    </row>
    <row r="15" spans="1:32" ht="25.5" customHeight="1">
      <c r="A15" s="39" t="s">
        <v>1</v>
      </c>
      <c r="B15" s="40" t="s">
        <v>11</v>
      </c>
      <c r="C15" s="39" t="s">
        <v>2</v>
      </c>
      <c r="D15" s="144" t="s">
        <v>67</v>
      </c>
      <c r="E15" s="39" t="s">
        <v>4</v>
      </c>
      <c r="F15" s="57" t="s">
        <v>5</v>
      </c>
      <c r="G15" s="62" t="s">
        <v>6</v>
      </c>
      <c r="H15" s="39" t="s">
        <v>15</v>
      </c>
      <c r="I15" s="57"/>
      <c r="J15" s="39"/>
      <c r="K15" s="57"/>
      <c r="L15" s="39" t="s">
        <v>8</v>
      </c>
      <c r="M15" s="292" t="s">
        <v>9</v>
      </c>
      <c r="N15" s="292"/>
      <c r="O15" s="292"/>
      <c r="P15" s="116" t="s">
        <v>10</v>
      </c>
      <c r="Q15" s="117" t="s">
        <v>1</v>
      </c>
      <c r="S15" s="24"/>
      <c r="T15" s="28"/>
      <c r="U15" s="28"/>
      <c r="V15" s="28"/>
      <c r="W15" s="29"/>
      <c r="AA15" s="24"/>
      <c r="AB15" s="28"/>
      <c r="AC15" s="29"/>
      <c r="AF15" s="265"/>
    </row>
    <row r="16" spans="1:92" s="23" customFormat="1" ht="15">
      <c r="A16" s="133">
        <v>1</v>
      </c>
      <c r="B16" s="86">
        <v>651</v>
      </c>
      <c r="C16" s="87" t="s">
        <v>514</v>
      </c>
      <c r="D16" s="92">
        <v>2003</v>
      </c>
      <c r="E16" s="87" t="s">
        <v>119</v>
      </c>
      <c r="F16" s="242">
        <v>8.1</v>
      </c>
      <c r="G16" s="242">
        <v>7.9</v>
      </c>
      <c r="H16" s="86">
        <f aca="true" t="shared" si="0" ref="H16:H24">LOOKUP(K16,$Z$2:$AG$2,$Z$1:$AG$1)</f>
        <v>1</v>
      </c>
      <c r="I16" s="93">
        <f aca="true" t="shared" si="1" ref="I16:J23">F16</f>
        <v>8.1</v>
      </c>
      <c r="J16" s="93">
        <f t="shared" si="1"/>
        <v>7.9</v>
      </c>
      <c r="K16" s="94">
        <f aca="true" t="shared" si="2" ref="K16:K24">SMALL(I16:J16,1)+0</f>
        <v>7.9</v>
      </c>
      <c r="L16" s="95" t="s">
        <v>511</v>
      </c>
      <c r="M16" s="133">
        <v>2</v>
      </c>
      <c r="N16" s="137"/>
      <c r="O16" s="137"/>
      <c r="P16" s="137"/>
      <c r="Q16" s="137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</row>
    <row r="17" spans="1:92" s="175" customFormat="1" ht="15">
      <c r="A17" s="133">
        <v>2</v>
      </c>
      <c r="B17" s="271">
        <v>69</v>
      </c>
      <c r="C17" s="87" t="s">
        <v>536</v>
      </c>
      <c r="D17" s="92">
        <v>2003</v>
      </c>
      <c r="E17" s="87" t="s">
        <v>537</v>
      </c>
      <c r="F17" s="242">
        <v>8</v>
      </c>
      <c r="G17" s="242">
        <v>7.9</v>
      </c>
      <c r="H17" s="86">
        <f t="shared" si="0"/>
        <v>1</v>
      </c>
      <c r="I17" s="93">
        <f t="shared" si="1"/>
        <v>8</v>
      </c>
      <c r="J17" s="93">
        <f t="shared" si="1"/>
        <v>7.9</v>
      </c>
      <c r="K17" s="94">
        <f t="shared" si="2"/>
        <v>7.9</v>
      </c>
      <c r="L17" s="95" t="s">
        <v>538</v>
      </c>
      <c r="M17" s="133">
        <v>1</v>
      </c>
      <c r="N17" s="137"/>
      <c r="O17" s="137"/>
      <c r="P17" s="137"/>
      <c r="Q17" s="137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</row>
    <row r="18" spans="1:92" s="131" customFormat="1" ht="15">
      <c r="A18" s="133">
        <v>3</v>
      </c>
      <c r="B18" s="86">
        <v>268</v>
      </c>
      <c r="C18" s="87" t="s">
        <v>512</v>
      </c>
      <c r="D18" s="92">
        <v>2003</v>
      </c>
      <c r="E18" s="87" t="s">
        <v>108</v>
      </c>
      <c r="F18" s="242">
        <v>8</v>
      </c>
      <c r="G18" s="242">
        <v>7.9</v>
      </c>
      <c r="H18" s="86">
        <f t="shared" si="0"/>
        <v>1</v>
      </c>
      <c r="I18" s="93">
        <f t="shared" si="1"/>
        <v>8</v>
      </c>
      <c r="J18" s="93">
        <f t="shared" si="1"/>
        <v>7.9</v>
      </c>
      <c r="K18" s="94">
        <f t="shared" si="2"/>
        <v>7.9</v>
      </c>
      <c r="L18" s="95" t="s">
        <v>513</v>
      </c>
      <c r="M18" s="133">
        <v>1</v>
      </c>
      <c r="N18" s="137"/>
      <c r="O18" s="137"/>
      <c r="P18" s="137"/>
      <c r="Q18" s="137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</row>
    <row r="19" spans="1:17" s="139" customFormat="1" ht="15">
      <c r="A19" s="133">
        <v>4</v>
      </c>
      <c r="B19" s="86">
        <v>405</v>
      </c>
      <c r="C19" s="87" t="s">
        <v>523</v>
      </c>
      <c r="D19" s="92">
        <v>2003</v>
      </c>
      <c r="E19" s="87" t="s">
        <v>119</v>
      </c>
      <c r="F19" s="242">
        <v>8</v>
      </c>
      <c r="G19" s="242">
        <v>8</v>
      </c>
      <c r="H19" s="86">
        <f t="shared" si="0"/>
        <v>1</v>
      </c>
      <c r="I19" s="93">
        <f t="shared" si="1"/>
        <v>8</v>
      </c>
      <c r="J19" s="93">
        <f t="shared" si="1"/>
        <v>8</v>
      </c>
      <c r="K19" s="94">
        <f t="shared" si="2"/>
        <v>8</v>
      </c>
      <c r="L19" s="95" t="s">
        <v>522</v>
      </c>
      <c r="M19" s="133">
        <v>1</v>
      </c>
      <c r="N19" s="137"/>
      <c r="O19" s="137"/>
      <c r="P19" s="137"/>
      <c r="Q19" s="137"/>
    </row>
    <row r="20" spans="1:92" s="139" customFormat="1" ht="15.75">
      <c r="A20" s="133">
        <v>5</v>
      </c>
      <c r="B20" s="236">
        <v>20</v>
      </c>
      <c r="C20" s="227" t="s">
        <v>494</v>
      </c>
      <c r="D20" s="237">
        <v>2003</v>
      </c>
      <c r="E20" s="227" t="s">
        <v>162</v>
      </c>
      <c r="F20" s="238">
        <v>8.2</v>
      </c>
      <c r="G20" s="238">
        <v>8.1</v>
      </c>
      <c r="H20" s="236">
        <f t="shared" si="0"/>
        <v>2</v>
      </c>
      <c r="I20" s="239">
        <f t="shared" si="1"/>
        <v>8.2</v>
      </c>
      <c r="J20" s="239">
        <f t="shared" si="1"/>
        <v>8.1</v>
      </c>
      <c r="K20" s="240">
        <f t="shared" si="2"/>
        <v>8.1</v>
      </c>
      <c r="L20" s="241" t="s">
        <v>530</v>
      </c>
      <c r="M20" s="85">
        <v>1</v>
      </c>
      <c r="N20" s="96"/>
      <c r="O20" s="96"/>
      <c r="P20" s="96"/>
      <c r="Q20" s="96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</row>
    <row r="21" spans="1:92" s="139" customFormat="1" ht="15.75">
      <c r="A21" s="133">
        <v>6</v>
      </c>
      <c r="B21" s="236">
        <v>24</v>
      </c>
      <c r="C21" s="227" t="s">
        <v>577</v>
      </c>
      <c r="D21" s="237">
        <v>2003</v>
      </c>
      <c r="E21" s="227" t="s">
        <v>108</v>
      </c>
      <c r="F21" s="238">
        <v>8.4</v>
      </c>
      <c r="G21" s="238">
        <v>8.1</v>
      </c>
      <c r="H21" s="236">
        <f t="shared" si="0"/>
        <v>2</v>
      </c>
      <c r="I21" s="239">
        <f t="shared" si="1"/>
        <v>8.4</v>
      </c>
      <c r="J21" s="239">
        <f t="shared" si="1"/>
        <v>8.1</v>
      </c>
      <c r="K21" s="240">
        <f t="shared" si="2"/>
        <v>8.1</v>
      </c>
      <c r="L21" s="241" t="s">
        <v>568</v>
      </c>
      <c r="M21" s="85">
        <v>1</v>
      </c>
      <c r="N21" s="96"/>
      <c r="O21" s="96"/>
      <c r="P21" s="96"/>
      <c r="Q21" s="96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</row>
    <row r="22" spans="1:17" s="139" customFormat="1" ht="15">
      <c r="A22" s="133">
        <v>7</v>
      </c>
      <c r="B22" s="86">
        <v>262</v>
      </c>
      <c r="C22" s="87" t="s">
        <v>553</v>
      </c>
      <c r="D22" s="92">
        <v>2004</v>
      </c>
      <c r="E22" s="87" t="s">
        <v>108</v>
      </c>
      <c r="F22" s="242">
        <v>8.3</v>
      </c>
      <c r="G22" s="242">
        <v>8.2</v>
      </c>
      <c r="H22" s="86">
        <f t="shared" si="0"/>
        <v>2</v>
      </c>
      <c r="I22" s="93">
        <f t="shared" si="1"/>
        <v>8.3</v>
      </c>
      <c r="J22" s="93">
        <f t="shared" si="1"/>
        <v>8.2</v>
      </c>
      <c r="K22" s="94">
        <f t="shared" si="2"/>
        <v>8.2</v>
      </c>
      <c r="L22" s="95" t="s">
        <v>513</v>
      </c>
      <c r="M22" s="133">
        <v>1</v>
      </c>
      <c r="N22" s="137"/>
      <c r="O22" s="137"/>
      <c r="P22" s="137"/>
      <c r="Q22" s="137"/>
    </row>
    <row r="23" spans="1:17" s="139" customFormat="1" ht="15">
      <c r="A23" s="133">
        <v>8</v>
      </c>
      <c r="B23" s="86">
        <v>269</v>
      </c>
      <c r="C23" s="87" t="s">
        <v>547</v>
      </c>
      <c r="D23" s="92">
        <v>2003</v>
      </c>
      <c r="E23" s="87" t="s">
        <v>108</v>
      </c>
      <c r="F23" s="242">
        <v>8.3</v>
      </c>
      <c r="G23" s="242">
        <v>8.2</v>
      </c>
      <c r="H23" s="86">
        <f t="shared" si="0"/>
        <v>2</v>
      </c>
      <c r="I23" s="93">
        <f t="shared" si="1"/>
        <v>8.3</v>
      </c>
      <c r="J23" s="93">
        <f t="shared" si="1"/>
        <v>8.2</v>
      </c>
      <c r="K23" s="94">
        <f t="shared" si="2"/>
        <v>8.2</v>
      </c>
      <c r="L23" s="95" t="s">
        <v>513</v>
      </c>
      <c r="M23" s="133">
        <v>1</v>
      </c>
      <c r="N23" s="137"/>
      <c r="O23" s="137"/>
      <c r="P23" s="137"/>
      <c r="Q23" s="137"/>
    </row>
    <row r="24" spans="1:92" s="139" customFormat="1" ht="15.75">
      <c r="A24" s="133">
        <v>9</v>
      </c>
      <c r="B24" s="236">
        <v>81</v>
      </c>
      <c r="C24" s="227" t="s">
        <v>609</v>
      </c>
      <c r="D24" s="237">
        <v>2004</v>
      </c>
      <c r="E24" s="227" t="s">
        <v>128</v>
      </c>
      <c r="F24" s="238">
        <v>8.4</v>
      </c>
      <c r="G24" s="238"/>
      <c r="H24" s="236">
        <f t="shared" si="0"/>
        <v>2</v>
      </c>
      <c r="I24" s="239">
        <f>F24</f>
        <v>8.4</v>
      </c>
      <c r="J24" s="239"/>
      <c r="K24" s="240">
        <f t="shared" si="2"/>
        <v>8.4</v>
      </c>
      <c r="L24" s="241" t="s">
        <v>515</v>
      </c>
      <c r="M24" s="85">
        <v>1</v>
      </c>
      <c r="N24" s="96"/>
      <c r="O24" s="96"/>
      <c r="P24" s="96"/>
      <c r="Q24" s="96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</row>
    <row r="25" spans="1:92" s="139" customFormat="1" ht="15.75">
      <c r="A25" s="133">
        <v>9</v>
      </c>
      <c r="B25" s="236">
        <v>265</v>
      </c>
      <c r="C25" s="227" t="s">
        <v>631</v>
      </c>
      <c r="D25" s="237">
        <v>2003</v>
      </c>
      <c r="E25" s="227" t="s">
        <v>108</v>
      </c>
      <c r="F25" s="238">
        <v>8.4</v>
      </c>
      <c r="G25" s="238"/>
      <c r="H25" s="236">
        <f aca="true" t="shared" si="3" ref="H25:H47">LOOKUP(K25,$Z$2:$AG$2,$Z$1:$AG$1)</f>
        <v>2</v>
      </c>
      <c r="I25" s="239">
        <f aca="true" t="shared" si="4" ref="I25:I47">F25</f>
        <v>8.4</v>
      </c>
      <c r="J25" s="239"/>
      <c r="K25" s="240">
        <f aca="true" t="shared" si="5" ref="K25:K47">SMALL(I25:J25,1)+0</f>
        <v>8.4</v>
      </c>
      <c r="L25" s="241" t="s">
        <v>513</v>
      </c>
      <c r="M25" s="85">
        <v>1</v>
      </c>
      <c r="N25" s="96"/>
      <c r="O25" s="96"/>
      <c r="P25" s="96"/>
      <c r="Q25" s="96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</row>
    <row r="26" spans="1:92" s="139" customFormat="1" ht="15.75">
      <c r="A26" s="133">
        <v>9</v>
      </c>
      <c r="B26" s="236">
        <v>267</v>
      </c>
      <c r="C26" s="227" t="s">
        <v>600</v>
      </c>
      <c r="D26" s="237">
        <v>2003</v>
      </c>
      <c r="E26" s="227" t="s">
        <v>108</v>
      </c>
      <c r="F26" s="238">
        <v>8.4</v>
      </c>
      <c r="G26" s="238"/>
      <c r="H26" s="236">
        <f t="shared" si="3"/>
        <v>2</v>
      </c>
      <c r="I26" s="239">
        <f t="shared" si="4"/>
        <v>8.4</v>
      </c>
      <c r="J26" s="239"/>
      <c r="K26" s="240">
        <f t="shared" si="5"/>
        <v>8.4</v>
      </c>
      <c r="L26" s="241" t="s">
        <v>513</v>
      </c>
      <c r="M26" s="85">
        <v>2</v>
      </c>
      <c r="N26" s="96"/>
      <c r="O26" s="96"/>
      <c r="P26" s="96"/>
      <c r="Q26" s="96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</row>
    <row r="27" spans="1:17" s="139" customFormat="1" ht="15">
      <c r="A27" s="133">
        <v>12</v>
      </c>
      <c r="B27" s="86">
        <v>205</v>
      </c>
      <c r="C27" s="87" t="s">
        <v>535</v>
      </c>
      <c r="D27" s="92">
        <v>2003</v>
      </c>
      <c r="E27" s="87" t="s">
        <v>502</v>
      </c>
      <c r="F27" s="242">
        <v>8.5</v>
      </c>
      <c r="G27" s="242"/>
      <c r="H27" s="86">
        <f t="shared" si="3"/>
        <v>3</v>
      </c>
      <c r="I27" s="93">
        <f t="shared" si="4"/>
        <v>8.5</v>
      </c>
      <c r="J27" s="93"/>
      <c r="K27" s="94">
        <f t="shared" si="5"/>
        <v>8.5</v>
      </c>
      <c r="L27" s="95" t="s">
        <v>504</v>
      </c>
      <c r="M27" s="133">
        <v>2</v>
      </c>
      <c r="N27" s="137"/>
      <c r="O27" s="137"/>
      <c r="P27" s="137"/>
      <c r="Q27" s="137"/>
    </row>
    <row r="28" spans="1:92" s="139" customFormat="1" ht="15.75">
      <c r="A28" s="133">
        <v>12</v>
      </c>
      <c r="B28" s="236">
        <v>302</v>
      </c>
      <c r="C28" s="227" t="s">
        <v>591</v>
      </c>
      <c r="D28" s="237">
        <v>2003</v>
      </c>
      <c r="E28" s="227" t="s">
        <v>592</v>
      </c>
      <c r="F28" s="238">
        <v>8.5</v>
      </c>
      <c r="G28" s="238"/>
      <c r="H28" s="236">
        <f t="shared" si="3"/>
        <v>3</v>
      </c>
      <c r="I28" s="239">
        <f t="shared" si="4"/>
        <v>8.5</v>
      </c>
      <c r="J28" s="239"/>
      <c r="K28" s="240">
        <f t="shared" si="5"/>
        <v>8.5</v>
      </c>
      <c r="L28" s="241" t="s">
        <v>593</v>
      </c>
      <c r="M28" s="85">
        <v>1</v>
      </c>
      <c r="N28" s="96"/>
      <c r="O28" s="96"/>
      <c r="P28" s="96"/>
      <c r="Q28" s="96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</row>
    <row r="29" spans="1:92" s="139" customFormat="1" ht="15.75">
      <c r="A29" s="133">
        <v>12</v>
      </c>
      <c r="B29" s="236">
        <v>27</v>
      </c>
      <c r="C29" s="227" t="s">
        <v>477</v>
      </c>
      <c r="D29" s="237">
        <v>2003</v>
      </c>
      <c r="E29" s="227" t="s">
        <v>162</v>
      </c>
      <c r="F29" s="238">
        <v>8.5</v>
      </c>
      <c r="G29" s="238"/>
      <c r="H29" s="236">
        <f t="shared" si="3"/>
        <v>3</v>
      </c>
      <c r="I29" s="239">
        <f t="shared" si="4"/>
        <v>8.5</v>
      </c>
      <c r="J29" s="239"/>
      <c r="K29" s="240">
        <f t="shared" si="5"/>
        <v>8.5</v>
      </c>
      <c r="L29" s="241" t="s">
        <v>530</v>
      </c>
      <c r="M29" s="85">
        <v>3</v>
      </c>
      <c r="N29" s="96"/>
      <c r="O29" s="96"/>
      <c r="P29" s="96"/>
      <c r="Q29" s="96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</row>
    <row r="30" spans="1:92" s="139" customFormat="1" ht="15.75">
      <c r="A30" s="133">
        <v>12</v>
      </c>
      <c r="B30" s="236">
        <v>308</v>
      </c>
      <c r="C30" s="227" t="s">
        <v>603</v>
      </c>
      <c r="D30" s="237">
        <v>2004</v>
      </c>
      <c r="E30" s="227" t="s">
        <v>108</v>
      </c>
      <c r="F30" s="238">
        <v>8.5</v>
      </c>
      <c r="G30" s="238"/>
      <c r="H30" s="236">
        <f t="shared" si="3"/>
        <v>3</v>
      </c>
      <c r="I30" s="239">
        <f t="shared" si="4"/>
        <v>8.5</v>
      </c>
      <c r="J30" s="239"/>
      <c r="K30" s="240">
        <f t="shared" si="5"/>
        <v>8.5</v>
      </c>
      <c r="L30" s="241" t="s">
        <v>518</v>
      </c>
      <c r="M30" s="85">
        <v>4</v>
      </c>
      <c r="N30" s="96"/>
      <c r="O30" s="96"/>
      <c r="P30" s="96"/>
      <c r="Q30" s="96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</row>
    <row r="31" spans="1:92" s="139" customFormat="1" ht="15.75">
      <c r="A31" s="133">
        <v>12</v>
      </c>
      <c r="B31" s="236">
        <v>266</v>
      </c>
      <c r="C31" s="227" t="s">
        <v>616</v>
      </c>
      <c r="D31" s="237">
        <v>2003</v>
      </c>
      <c r="E31" s="227" t="s">
        <v>108</v>
      </c>
      <c r="F31" s="238">
        <v>8.5</v>
      </c>
      <c r="G31" s="238"/>
      <c r="H31" s="236">
        <f t="shared" si="3"/>
        <v>3</v>
      </c>
      <c r="I31" s="239">
        <f t="shared" si="4"/>
        <v>8.5</v>
      </c>
      <c r="J31" s="239"/>
      <c r="K31" s="240">
        <f t="shared" si="5"/>
        <v>8.5</v>
      </c>
      <c r="L31" s="241" t="s">
        <v>513</v>
      </c>
      <c r="M31" s="85">
        <v>1</v>
      </c>
      <c r="N31" s="96"/>
      <c r="O31" s="96"/>
      <c r="P31" s="96"/>
      <c r="Q31" s="96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</row>
    <row r="32" spans="1:92" s="139" customFormat="1" ht="15.75">
      <c r="A32" s="133">
        <v>12</v>
      </c>
      <c r="B32" s="236">
        <v>303</v>
      </c>
      <c r="C32" s="227" t="s">
        <v>622</v>
      </c>
      <c r="D32" s="237">
        <v>2004</v>
      </c>
      <c r="E32" s="227" t="s">
        <v>592</v>
      </c>
      <c r="F32" s="238">
        <v>8.5</v>
      </c>
      <c r="G32" s="238"/>
      <c r="H32" s="236">
        <f t="shared" si="3"/>
        <v>3</v>
      </c>
      <c r="I32" s="239">
        <f t="shared" si="4"/>
        <v>8.5</v>
      </c>
      <c r="J32" s="239"/>
      <c r="K32" s="240">
        <f t="shared" si="5"/>
        <v>8.5</v>
      </c>
      <c r="L32" s="241" t="s">
        <v>593</v>
      </c>
      <c r="M32" s="85">
        <v>1</v>
      </c>
      <c r="N32" s="96"/>
      <c r="O32" s="96"/>
      <c r="P32" s="96"/>
      <c r="Q32" s="96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</row>
    <row r="33" spans="1:92" s="139" customFormat="1" ht="15.75">
      <c r="A33" s="133">
        <v>18</v>
      </c>
      <c r="B33" s="236">
        <v>67</v>
      </c>
      <c r="C33" s="227" t="s">
        <v>571</v>
      </c>
      <c r="D33" s="237">
        <v>2003</v>
      </c>
      <c r="E33" s="227" t="s">
        <v>572</v>
      </c>
      <c r="F33" s="238">
        <v>8.6</v>
      </c>
      <c r="G33" s="238"/>
      <c r="H33" s="236">
        <f t="shared" si="3"/>
        <v>3</v>
      </c>
      <c r="I33" s="239">
        <f t="shared" si="4"/>
        <v>8.6</v>
      </c>
      <c r="J33" s="239"/>
      <c r="K33" s="240">
        <f t="shared" si="5"/>
        <v>8.6</v>
      </c>
      <c r="L33" s="241" t="s">
        <v>573</v>
      </c>
      <c r="M33" s="85">
        <v>1</v>
      </c>
      <c r="N33" s="96"/>
      <c r="O33" s="96"/>
      <c r="P33" s="96"/>
      <c r="Q33" s="96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</row>
    <row r="34" spans="1:92" s="139" customFormat="1" ht="15.75">
      <c r="A34" s="133">
        <v>18</v>
      </c>
      <c r="B34" s="236">
        <v>9</v>
      </c>
      <c r="C34" s="227" t="s">
        <v>618</v>
      </c>
      <c r="D34" s="237">
        <v>2003</v>
      </c>
      <c r="E34" s="227" t="s">
        <v>154</v>
      </c>
      <c r="F34" s="238">
        <v>8.6</v>
      </c>
      <c r="G34" s="238"/>
      <c r="H34" s="236">
        <f t="shared" si="3"/>
        <v>3</v>
      </c>
      <c r="I34" s="239">
        <f t="shared" si="4"/>
        <v>8.6</v>
      </c>
      <c r="J34" s="239"/>
      <c r="K34" s="240">
        <f t="shared" si="5"/>
        <v>8.6</v>
      </c>
      <c r="L34" s="241" t="s">
        <v>507</v>
      </c>
      <c r="M34" s="85">
        <v>2</v>
      </c>
      <c r="N34" s="96"/>
      <c r="O34" s="96"/>
      <c r="P34" s="96"/>
      <c r="Q34" s="9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</row>
    <row r="35" spans="1:17" s="139" customFormat="1" ht="15">
      <c r="A35" s="133">
        <v>20</v>
      </c>
      <c r="B35" s="86">
        <v>307</v>
      </c>
      <c r="C35" s="87" t="s">
        <v>517</v>
      </c>
      <c r="D35" s="92">
        <v>2004</v>
      </c>
      <c r="E35" s="87" t="s">
        <v>108</v>
      </c>
      <c r="F35" s="242">
        <v>8.7</v>
      </c>
      <c r="G35" s="242"/>
      <c r="H35" s="86">
        <f t="shared" si="3"/>
        <v>3</v>
      </c>
      <c r="I35" s="93">
        <f t="shared" si="4"/>
        <v>8.7</v>
      </c>
      <c r="J35" s="93"/>
      <c r="K35" s="94">
        <f t="shared" si="5"/>
        <v>8.7</v>
      </c>
      <c r="L35" s="95" t="s">
        <v>518</v>
      </c>
      <c r="M35" s="133">
        <v>3</v>
      </c>
      <c r="N35" s="137"/>
      <c r="O35" s="137"/>
      <c r="P35" s="137"/>
      <c r="Q35" s="137"/>
    </row>
    <row r="36" spans="1:17" s="139" customFormat="1" ht="15">
      <c r="A36" s="133">
        <v>20</v>
      </c>
      <c r="B36" s="86">
        <v>455</v>
      </c>
      <c r="C36" s="87" t="s">
        <v>521</v>
      </c>
      <c r="D36" s="92">
        <v>2004</v>
      </c>
      <c r="E36" s="87" t="s">
        <v>119</v>
      </c>
      <c r="F36" s="242">
        <v>8.7</v>
      </c>
      <c r="G36" s="242"/>
      <c r="H36" s="86">
        <f t="shared" si="3"/>
        <v>3</v>
      </c>
      <c r="I36" s="93">
        <f t="shared" si="4"/>
        <v>8.7</v>
      </c>
      <c r="J36" s="93"/>
      <c r="K36" s="94">
        <f t="shared" si="5"/>
        <v>8.7</v>
      </c>
      <c r="L36" s="95" t="s">
        <v>522</v>
      </c>
      <c r="M36" s="133">
        <v>2</v>
      </c>
      <c r="N36" s="137"/>
      <c r="O36" s="137"/>
      <c r="P36" s="137"/>
      <c r="Q36" s="137"/>
    </row>
    <row r="37" spans="1:17" s="139" customFormat="1" ht="15">
      <c r="A37" s="133">
        <v>20</v>
      </c>
      <c r="B37" s="86">
        <v>468</v>
      </c>
      <c r="C37" s="87" t="s">
        <v>489</v>
      </c>
      <c r="D37" s="92">
        <v>2003</v>
      </c>
      <c r="E37" s="87" t="s">
        <v>119</v>
      </c>
      <c r="F37" s="242">
        <v>8.7</v>
      </c>
      <c r="G37" s="242"/>
      <c r="H37" s="86">
        <f t="shared" si="3"/>
        <v>3</v>
      </c>
      <c r="I37" s="93">
        <f t="shared" si="4"/>
        <v>8.7</v>
      </c>
      <c r="J37" s="93"/>
      <c r="K37" s="94">
        <f t="shared" si="5"/>
        <v>8.7</v>
      </c>
      <c r="L37" s="95" t="s">
        <v>509</v>
      </c>
      <c r="M37" s="133">
        <v>2</v>
      </c>
      <c r="N37" s="137"/>
      <c r="O37" s="137"/>
      <c r="P37" s="137"/>
      <c r="Q37" s="137"/>
    </row>
    <row r="38" spans="1:92" s="139" customFormat="1" ht="15.75">
      <c r="A38" s="133">
        <v>20</v>
      </c>
      <c r="B38" s="86">
        <v>229</v>
      </c>
      <c r="C38" s="87" t="s">
        <v>582</v>
      </c>
      <c r="D38" s="92">
        <v>2004</v>
      </c>
      <c r="E38" s="87" t="s">
        <v>108</v>
      </c>
      <c r="F38" s="90">
        <v>8.7</v>
      </c>
      <c r="G38" s="90"/>
      <c r="H38" s="236">
        <f t="shared" si="3"/>
        <v>3</v>
      </c>
      <c r="I38" s="93">
        <f t="shared" si="4"/>
        <v>8.7</v>
      </c>
      <c r="J38" s="93"/>
      <c r="K38" s="94">
        <f t="shared" si="5"/>
        <v>8.7</v>
      </c>
      <c r="L38" s="95" t="s">
        <v>546</v>
      </c>
      <c r="M38" s="85">
        <v>2</v>
      </c>
      <c r="N38" s="96"/>
      <c r="O38" s="96"/>
      <c r="P38" s="96"/>
      <c r="Q38" s="96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</row>
    <row r="39" spans="1:92" s="139" customFormat="1" ht="15.75">
      <c r="A39" s="133">
        <v>20</v>
      </c>
      <c r="B39" s="85">
        <v>305</v>
      </c>
      <c r="C39" s="96" t="s">
        <v>587</v>
      </c>
      <c r="D39" s="92">
        <v>2003</v>
      </c>
      <c r="E39" s="87" t="s">
        <v>108</v>
      </c>
      <c r="F39" s="90">
        <v>8.7</v>
      </c>
      <c r="G39" s="90"/>
      <c r="H39" s="236">
        <f t="shared" si="3"/>
        <v>3</v>
      </c>
      <c r="I39" s="93">
        <f t="shared" si="4"/>
        <v>8.7</v>
      </c>
      <c r="J39" s="93"/>
      <c r="K39" s="94">
        <f t="shared" si="5"/>
        <v>8.7</v>
      </c>
      <c r="L39" s="95" t="s">
        <v>518</v>
      </c>
      <c r="M39" s="85">
        <v>1</v>
      </c>
      <c r="N39" s="96"/>
      <c r="O39" s="96"/>
      <c r="P39" s="96"/>
      <c r="Q39" s="96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</row>
    <row r="40" spans="1:92" s="139" customFormat="1" ht="15.75">
      <c r="A40" s="133">
        <v>20</v>
      </c>
      <c r="B40" s="236">
        <v>257</v>
      </c>
      <c r="C40" s="227" t="s">
        <v>962</v>
      </c>
      <c r="D40" s="237">
        <v>2003</v>
      </c>
      <c r="E40" s="227" t="s">
        <v>119</v>
      </c>
      <c r="F40" s="238">
        <v>8.7</v>
      </c>
      <c r="G40" s="238"/>
      <c r="H40" s="236">
        <f t="shared" si="3"/>
        <v>3</v>
      </c>
      <c r="I40" s="239">
        <f t="shared" si="4"/>
        <v>8.7</v>
      </c>
      <c r="J40" s="239"/>
      <c r="K40" s="240">
        <f t="shared" si="5"/>
        <v>8.7</v>
      </c>
      <c r="L40" s="241" t="s">
        <v>272</v>
      </c>
      <c r="M40" s="85">
        <v>1</v>
      </c>
      <c r="N40" s="96"/>
      <c r="O40" s="96"/>
      <c r="P40" s="96"/>
      <c r="Q40" s="96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</row>
    <row r="41" spans="1:92" s="139" customFormat="1" ht="15.75">
      <c r="A41" s="133">
        <v>20</v>
      </c>
      <c r="B41" s="270">
        <v>100</v>
      </c>
      <c r="C41" s="227" t="s">
        <v>607</v>
      </c>
      <c r="D41" s="237">
        <v>2003</v>
      </c>
      <c r="E41" s="227" t="s">
        <v>119</v>
      </c>
      <c r="F41" s="238">
        <v>8.7</v>
      </c>
      <c r="G41" s="238"/>
      <c r="H41" s="236">
        <f t="shared" si="3"/>
        <v>3</v>
      </c>
      <c r="I41" s="239">
        <f t="shared" si="4"/>
        <v>8.7</v>
      </c>
      <c r="J41" s="239"/>
      <c r="K41" s="240">
        <f t="shared" si="5"/>
        <v>8.7</v>
      </c>
      <c r="L41" s="241" t="s">
        <v>606</v>
      </c>
      <c r="M41" s="85">
        <v>2</v>
      </c>
      <c r="N41" s="96"/>
      <c r="O41" s="96"/>
      <c r="P41" s="96"/>
      <c r="Q41" s="96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</row>
    <row r="42" spans="1:92" s="139" customFormat="1" ht="15.75">
      <c r="A42" s="133">
        <v>20</v>
      </c>
      <c r="B42" s="236">
        <v>9</v>
      </c>
      <c r="C42" s="227" t="s">
        <v>635</v>
      </c>
      <c r="D42" s="237">
        <v>2004</v>
      </c>
      <c r="E42" s="227" t="s">
        <v>531</v>
      </c>
      <c r="F42" s="238">
        <v>8.7</v>
      </c>
      <c r="G42" s="238"/>
      <c r="H42" s="236">
        <f t="shared" si="3"/>
        <v>3</v>
      </c>
      <c r="I42" s="239">
        <f t="shared" si="4"/>
        <v>8.7</v>
      </c>
      <c r="J42" s="239"/>
      <c r="K42" s="240">
        <f t="shared" si="5"/>
        <v>8.7</v>
      </c>
      <c r="L42" s="241" t="s">
        <v>552</v>
      </c>
      <c r="M42" s="85">
        <v>2</v>
      </c>
      <c r="N42" s="96"/>
      <c r="O42" s="96"/>
      <c r="P42" s="96"/>
      <c r="Q42" s="96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</row>
    <row r="43" spans="1:92" s="23" customFormat="1" ht="15">
      <c r="A43" s="133">
        <v>28</v>
      </c>
      <c r="B43" s="86">
        <v>7</v>
      </c>
      <c r="C43" s="87" t="s">
        <v>482</v>
      </c>
      <c r="D43" s="92">
        <v>2004</v>
      </c>
      <c r="E43" s="87" t="s">
        <v>531</v>
      </c>
      <c r="F43" s="242">
        <v>8.8</v>
      </c>
      <c r="G43" s="242"/>
      <c r="H43" s="86">
        <f t="shared" si="3"/>
        <v>3</v>
      </c>
      <c r="I43" s="93">
        <f t="shared" si="4"/>
        <v>8.8</v>
      </c>
      <c r="J43" s="93"/>
      <c r="K43" s="94">
        <f t="shared" si="5"/>
        <v>8.8</v>
      </c>
      <c r="L43" s="95" t="s">
        <v>532</v>
      </c>
      <c r="M43" s="133">
        <v>3</v>
      </c>
      <c r="N43" s="137"/>
      <c r="O43" s="137"/>
      <c r="P43" s="137"/>
      <c r="Q43" s="137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</row>
    <row r="44" spans="1:92" s="175" customFormat="1" ht="15">
      <c r="A44" s="133">
        <v>28</v>
      </c>
      <c r="B44" s="273">
        <v>10</v>
      </c>
      <c r="C44" s="137" t="s">
        <v>551</v>
      </c>
      <c r="D44" s="133">
        <v>2004</v>
      </c>
      <c r="E44" s="137" t="s">
        <v>531</v>
      </c>
      <c r="F44" s="242">
        <v>8.8</v>
      </c>
      <c r="G44" s="242"/>
      <c r="H44" s="86">
        <f t="shared" si="3"/>
        <v>3</v>
      </c>
      <c r="I44" s="93">
        <f t="shared" si="4"/>
        <v>8.8</v>
      </c>
      <c r="J44" s="93"/>
      <c r="K44" s="94">
        <f t="shared" si="5"/>
        <v>8.8</v>
      </c>
      <c r="L44" s="137" t="s">
        <v>552</v>
      </c>
      <c r="M44" s="133">
        <v>4</v>
      </c>
      <c r="N44" s="137"/>
      <c r="O44" s="137"/>
      <c r="P44" s="137"/>
      <c r="Q44" s="137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</row>
    <row r="45" spans="1:92" s="131" customFormat="1" ht="15">
      <c r="A45" s="133">
        <v>28</v>
      </c>
      <c r="B45" s="86">
        <v>127</v>
      </c>
      <c r="C45" s="87" t="s">
        <v>554</v>
      </c>
      <c r="D45" s="92">
        <v>2005</v>
      </c>
      <c r="E45" s="87" t="s">
        <v>502</v>
      </c>
      <c r="F45" s="242">
        <v>8.8</v>
      </c>
      <c r="G45" s="242"/>
      <c r="H45" s="86">
        <f t="shared" si="3"/>
        <v>3</v>
      </c>
      <c r="I45" s="93">
        <f t="shared" si="4"/>
        <v>8.8</v>
      </c>
      <c r="J45" s="93"/>
      <c r="K45" s="94">
        <f t="shared" si="5"/>
        <v>8.8</v>
      </c>
      <c r="L45" s="95" t="s">
        <v>504</v>
      </c>
      <c r="M45" s="133">
        <v>3</v>
      </c>
      <c r="N45" s="137"/>
      <c r="O45" s="137"/>
      <c r="P45" s="137"/>
      <c r="Q45" s="137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</row>
    <row r="46" spans="1:92" s="139" customFormat="1" ht="15.75">
      <c r="A46" s="133">
        <v>28</v>
      </c>
      <c r="B46" s="236">
        <v>463</v>
      </c>
      <c r="C46" s="227" t="s">
        <v>481</v>
      </c>
      <c r="D46" s="237">
        <v>2003</v>
      </c>
      <c r="E46" s="227" t="s">
        <v>119</v>
      </c>
      <c r="F46" s="90">
        <v>8.8</v>
      </c>
      <c r="G46" s="90"/>
      <c r="H46" s="236">
        <f t="shared" si="3"/>
        <v>3</v>
      </c>
      <c r="I46" s="93">
        <f t="shared" si="4"/>
        <v>8.8</v>
      </c>
      <c r="J46" s="93"/>
      <c r="K46" s="94">
        <f t="shared" si="5"/>
        <v>8.8</v>
      </c>
      <c r="L46" s="95" t="s">
        <v>509</v>
      </c>
      <c r="M46" s="85">
        <v>2</v>
      </c>
      <c r="N46" s="96"/>
      <c r="O46" s="96"/>
      <c r="P46" s="96"/>
      <c r="Q46" s="96"/>
      <c r="R46" s="112"/>
      <c r="S46" s="113"/>
      <c r="T46" s="113"/>
      <c r="U46" s="113"/>
      <c r="V46" s="113"/>
      <c r="W46" s="113"/>
      <c r="X46" s="112"/>
      <c r="Y46" s="112"/>
      <c r="Z46" s="112"/>
      <c r="AA46" s="113"/>
      <c r="AB46" s="113"/>
      <c r="AC46" s="113"/>
      <c r="AD46" s="112"/>
      <c r="AE46" s="114"/>
      <c r="AF46" s="114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</row>
    <row r="47" spans="1:92" s="139" customFormat="1" ht="15.75">
      <c r="A47" s="133">
        <v>28</v>
      </c>
      <c r="B47" s="236">
        <v>23</v>
      </c>
      <c r="C47" s="227" t="s">
        <v>567</v>
      </c>
      <c r="D47" s="237">
        <v>2003</v>
      </c>
      <c r="E47" s="227" t="s">
        <v>108</v>
      </c>
      <c r="F47" s="238">
        <v>8.8</v>
      </c>
      <c r="G47" s="238"/>
      <c r="H47" s="236">
        <f t="shared" si="3"/>
        <v>3</v>
      </c>
      <c r="I47" s="239">
        <f t="shared" si="4"/>
        <v>8.8</v>
      </c>
      <c r="J47" s="239"/>
      <c r="K47" s="240">
        <f t="shared" si="5"/>
        <v>8.8</v>
      </c>
      <c r="L47" s="241" t="s">
        <v>568</v>
      </c>
      <c r="M47" s="85">
        <v>3</v>
      </c>
      <c r="N47" s="96"/>
      <c r="O47" s="96"/>
      <c r="P47" s="96"/>
      <c r="Q47" s="96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</row>
    <row r="48" spans="1:92" s="139" customFormat="1" ht="15.75">
      <c r="A48" s="133">
        <v>28</v>
      </c>
      <c r="B48" s="236">
        <v>203</v>
      </c>
      <c r="C48" s="227" t="s">
        <v>601</v>
      </c>
      <c r="D48" s="237">
        <v>2004</v>
      </c>
      <c r="E48" s="227" t="s">
        <v>502</v>
      </c>
      <c r="F48" s="238">
        <v>8.8</v>
      </c>
      <c r="G48" s="238"/>
      <c r="H48" s="236">
        <f aca="true" t="shared" si="6" ref="H48:H79">LOOKUP(K48,$Z$2:$AG$2,$Z$1:$AG$1)</f>
        <v>3</v>
      </c>
      <c r="I48" s="239">
        <f aca="true" t="shared" si="7" ref="I48:I79">F48</f>
        <v>8.8</v>
      </c>
      <c r="J48" s="239"/>
      <c r="K48" s="240">
        <f aca="true" t="shared" si="8" ref="K48:K79">SMALL(I48:J48,1)+0</f>
        <v>8.8</v>
      </c>
      <c r="L48" s="241" t="s">
        <v>504</v>
      </c>
      <c r="M48" s="85">
        <v>5</v>
      </c>
      <c r="N48" s="96"/>
      <c r="O48" s="96"/>
      <c r="P48" s="96"/>
      <c r="Q48" s="96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</row>
    <row r="49" spans="1:92" s="139" customFormat="1" ht="15.75">
      <c r="A49" s="133">
        <v>28</v>
      </c>
      <c r="B49" s="229">
        <v>53</v>
      </c>
      <c r="C49" s="233" t="s">
        <v>491</v>
      </c>
      <c r="D49" s="237">
        <v>2003</v>
      </c>
      <c r="E49" s="227" t="s">
        <v>116</v>
      </c>
      <c r="F49" s="238">
        <v>8.8</v>
      </c>
      <c r="G49" s="238"/>
      <c r="H49" s="236">
        <f t="shared" si="6"/>
        <v>3</v>
      </c>
      <c r="I49" s="239">
        <f t="shared" si="7"/>
        <v>8.8</v>
      </c>
      <c r="J49" s="239"/>
      <c r="K49" s="240">
        <f t="shared" si="8"/>
        <v>8.8</v>
      </c>
      <c r="L49" s="241" t="s">
        <v>602</v>
      </c>
      <c r="M49" s="85">
        <v>6</v>
      </c>
      <c r="N49" s="96"/>
      <c r="O49" s="96"/>
      <c r="P49" s="96"/>
      <c r="Q49" s="96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</row>
    <row r="50" spans="1:92" s="139" customFormat="1" ht="15.75">
      <c r="A50" s="133">
        <v>28</v>
      </c>
      <c r="B50" s="236">
        <v>145</v>
      </c>
      <c r="C50" s="227" t="s">
        <v>610</v>
      </c>
      <c r="D50" s="237">
        <v>2004</v>
      </c>
      <c r="E50" s="227" t="s">
        <v>128</v>
      </c>
      <c r="F50" s="238">
        <v>8.8</v>
      </c>
      <c r="G50" s="238"/>
      <c r="H50" s="236">
        <f t="shared" si="6"/>
        <v>3</v>
      </c>
      <c r="I50" s="239">
        <f t="shared" si="7"/>
        <v>8.8</v>
      </c>
      <c r="J50" s="239"/>
      <c r="K50" s="240">
        <f t="shared" si="8"/>
        <v>8.8</v>
      </c>
      <c r="L50" s="241" t="s">
        <v>611</v>
      </c>
      <c r="M50" s="85">
        <v>3</v>
      </c>
      <c r="N50" s="96"/>
      <c r="O50" s="96"/>
      <c r="P50" s="96"/>
      <c r="Q50" s="96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</row>
    <row r="51" spans="1:92" s="139" customFormat="1" ht="15.75">
      <c r="A51" s="133">
        <v>28</v>
      </c>
      <c r="B51" s="236">
        <v>42</v>
      </c>
      <c r="C51" s="227" t="s">
        <v>613</v>
      </c>
      <c r="D51" s="237">
        <v>2004</v>
      </c>
      <c r="E51" s="227" t="s">
        <v>154</v>
      </c>
      <c r="F51" s="238">
        <v>8.8</v>
      </c>
      <c r="G51" s="238"/>
      <c r="H51" s="236">
        <f t="shared" si="6"/>
        <v>3</v>
      </c>
      <c r="I51" s="239">
        <f t="shared" si="7"/>
        <v>8.8</v>
      </c>
      <c r="J51" s="239"/>
      <c r="K51" s="240">
        <f t="shared" si="8"/>
        <v>8.8</v>
      </c>
      <c r="L51" s="241" t="s">
        <v>507</v>
      </c>
      <c r="M51" s="85">
        <v>4</v>
      </c>
      <c r="N51" s="96"/>
      <c r="O51" s="96"/>
      <c r="P51" s="96"/>
      <c r="Q51" s="9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</row>
    <row r="52" spans="1:92" s="139" customFormat="1" ht="15.75">
      <c r="A52" s="133">
        <v>28</v>
      </c>
      <c r="B52" s="236">
        <v>302</v>
      </c>
      <c r="C52" s="227" t="s">
        <v>619</v>
      </c>
      <c r="D52" s="237">
        <v>2003</v>
      </c>
      <c r="E52" s="227" t="s">
        <v>108</v>
      </c>
      <c r="F52" s="238">
        <v>8.8</v>
      </c>
      <c r="G52" s="238"/>
      <c r="H52" s="236">
        <f t="shared" si="6"/>
        <v>3</v>
      </c>
      <c r="I52" s="239">
        <f t="shared" si="7"/>
        <v>8.8</v>
      </c>
      <c r="J52" s="239"/>
      <c r="K52" s="240">
        <f t="shared" si="8"/>
        <v>8.8</v>
      </c>
      <c r="L52" s="241" t="s">
        <v>518</v>
      </c>
      <c r="M52" s="85">
        <v>3</v>
      </c>
      <c r="N52" s="96"/>
      <c r="O52" s="96"/>
      <c r="P52" s="96"/>
      <c r="Q52" s="96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</row>
    <row r="53" spans="1:92" s="139" customFormat="1" ht="15.75">
      <c r="A53" s="133">
        <v>28</v>
      </c>
      <c r="B53" s="236">
        <v>291</v>
      </c>
      <c r="C53" s="227" t="s">
        <v>626</v>
      </c>
      <c r="D53" s="237">
        <v>2004</v>
      </c>
      <c r="E53" s="227" t="s">
        <v>169</v>
      </c>
      <c r="F53" s="238">
        <v>8.8</v>
      </c>
      <c r="G53" s="238"/>
      <c r="H53" s="236">
        <f t="shared" si="6"/>
        <v>3</v>
      </c>
      <c r="I53" s="239">
        <f t="shared" si="7"/>
        <v>8.8</v>
      </c>
      <c r="J53" s="239"/>
      <c r="K53" s="240">
        <f t="shared" si="8"/>
        <v>8.8</v>
      </c>
      <c r="L53" s="241" t="s">
        <v>627</v>
      </c>
      <c r="M53" s="85">
        <v>2</v>
      </c>
      <c r="N53" s="96"/>
      <c r="O53" s="96"/>
      <c r="P53" s="96"/>
      <c r="Q53" s="96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</row>
    <row r="54" spans="1:17" s="139" customFormat="1" ht="15">
      <c r="A54" s="133">
        <v>39</v>
      </c>
      <c r="B54" s="86">
        <v>483</v>
      </c>
      <c r="C54" s="87" t="s">
        <v>510</v>
      </c>
      <c r="D54" s="92">
        <v>2004</v>
      </c>
      <c r="E54" s="87" t="s">
        <v>119</v>
      </c>
      <c r="F54" s="242">
        <v>8.9</v>
      </c>
      <c r="G54" s="242"/>
      <c r="H54" s="86">
        <f t="shared" si="6"/>
        <v>3</v>
      </c>
      <c r="I54" s="93">
        <f t="shared" si="7"/>
        <v>8.9</v>
      </c>
      <c r="J54" s="93"/>
      <c r="K54" s="94">
        <f t="shared" si="8"/>
        <v>8.9</v>
      </c>
      <c r="L54" s="95" t="s">
        <v>511</v>
      </c>
      <c r="M54" s="133">
        <v>4</v>
      </c>
      <c r="N54" s="137"/>
      <c r="O54" s="137"/>
      <c r="P54" s="137"/>
      <c r="Q54" s="137"/>
    </row>
    <row r="55" spans="1:17" s="139" customFormat="1" ht="15">
      <c r="A55" s="133">
        <v>39</v>
      </c>
      <c r="B55" s="133">
        <v>435</v>
      </c>
      <c r="C55" s="137" t="s">
        <v>540</v>
      </c>
      <c r="D55" s="92">
        <v>2006</v>
      </c>
      <c r="E55" s="87" t="s">
        <v>119</v>
      </c>
      <c r="F55" s="242">
        <v>8.9</v>
      </c>
      <c r="G55" s="242"/>
      <c r="H55" s="86">
        <f t="shared" si="6"/>
        <v>3</v>
      </c>
      <c r="I55" s="93">
        <f t="shared" si="7"/>
        <v>8.9</v>
      </c>
      <c r="J55" s="93"/>
      <c r="K55" s="94">
        <f t="shared" si="8"/>
        <v>8.9</v>
      </c>
      <c r="L55" s="95" t="s">
        <v>522</v>
      </c>
      <c r="M55" s="133">
        <v>4</v>
      </c>
      <c r="N55" s="137"/>
      <c r="O55" s="137"/>
      <c r="P55" s="137"/>
      <c r="Q55" s="137"/>
    </row>
    <row r="56" spans="1:92" s="139" customFormat="1" ht="15.75">
      <c r="A56" s="133">
        <v>39</v>
      </c>
      <c r="B56" s="86">
        <v>441</v>
      </c>
      <c r="C56" s="87" t="s">
        <v>583</v>
      </c>
      <c r="D56" s="92">
        <v>2005</v>
      </c>
      <c r="E56" s="87" t="s">
        <v>119</v>
      </c>
      <c r="F56" s="90">
        <v>8.9</v>
      </c>
      <c r="G56" s="90"/>
      <c r="H56" s="236">
        <f t="shared" si="6"/>
        <v>3</v>
      </c>
      <c r="I56" s="93">
        <f t="shared" si="7"/>
        <v>8.9</v>
      </c>
      <c r="J56" s="93"/>
      <c r="K56" s="94">
        <f t="shared" si="8"/>
        <v>8.9</v>
      </c>
      <c r="L56" s="95" t="s">
        <v>522</v>
      </c>
      <c r="M56" s="85">
        <v>4</v>
      </c>
      <c r="N56" s="96"/>
      <c r="O56" s="96"/>
      <c r="P56" s="96"/>
      <c r="Q56" s="96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</row>
    <row r="57" spans="1:92" s="139" customFormat="1" ht="15.75">
      <c r="A57" s="133">
        <v>39</v>
      </c>
      <c r="B57" s="86">
        <v>320</v>
      </c>
      <c r="C57" s="87" t="s">
        <v>585</v>
      </c>
      <c r="D57" s="92">
        <v>2004</v>
      </c>
      <c r="E57" s="87" t="s">
        <v>108</v>
      </c>
      <c r="F57" s="90">
        <v>8.9</v>
      </c>
      <c r="G57" s="90"/>
      <c r="H57" s="236">
        <f t="shared" si="6"/>
        <v>3</v>
      </c>
      <c r="I57" s="93">
        <f t="shared" si="7"/>
        <v>8.9</v>
      </c>
      <c r="J57" s="93"/>
      <c r="K57" s="94">
        <f t="shared" si="8"/>
        <v>8.9</v>
      </c>
      <c r="L57" s="95" t="s">
        <v>513</v>
      </c>
      <c r="M57" s="85">
        <v>3</v>
      </c>
      <c r="N57" s="96"/>
      <c r="O57" s="96"/>
      <c r="P57" s="96"/>
      <c r="Q57" s="96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</row>
    <row r="58" spans="1:92" s="139" customFormat="1" ht="15.75">
      <c r="A58" s="133">
        <v>39</v>
      </c>
      <c r="B58" s="236">
        <v>310</v>
      </c>
      <c r="C58" s="227" t="s">
        <v>596</v>
      </c>
      <c r="D58" s="237">
        <v>2004</v>
      </c>
      <c r="E58" s="227" t="s">
        <v>108</v>
      </c>
      <c r="F58" s="238">
        <v>8.9</v>
      </c>
      <c r="G58" s="238"/>
      <c r="H58" s="236">
        <f t="shared" si="6"/>
        <v>3</v>
      </c>
      <c r="I58" s="239">
        <f t="shared" si="7"/>
        <v>8.9</v>
      </c>
      <c r="J58" s="239"/>
      <c r="K58" s="240">
        <f t="shared" si="8"/>
        <v>8.9</v>
      </c>
      <c r="L58" s="241" t="s">
        <v>518</v>
      </c>
      <c r="M58" s="85">
        <v>3</v>
      </c>
      <c r="N58" s="96"/>
      <c r="O58" s="96"/>
      <c r="P58" s="96"/>
      <c r="Q58" s="96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</row>
    <row r="59" spans="1:17" s="10" customFormat="1" ht="14.25" customHeight="1">
      <c r="A59" s="133">
        <v>39</v>
      </c>
      <c r="B59" s="236">
        <v>983</v>
      </c>
      <c r="C59" s="227" t="s">
        <v>594</v>
      </c>
      <c r="D59" s="237">
        <v>2004</v>
      </c>
      <c r="E59" s="227" t="s">
        <v>108</v>
      </c>
      <c r="F59" s="238">
        <v>8.9</v>
      </c>
      <c r="G59" s="238"/>
      <c r="H59" s="236">
        <f t="shared" si="6"/>
        <v>3</v>
      </c>
      <c r="I59" s="239">
        <f t="shared" si="7"/>
        <v>8.9</v>
      </c>
      <c r="J59" s="239"/>
      <c r="K59" s="240">
        <f t="shared" si="8"/>
        <v>8.9</v>
      </c>
      <c r="L59" s="241" t="s">
        <v>513</v>
      </c>
      <c r="M59" s="85"/>
      <c r="N59" s="96"/>
      <c r="O59" s="96"/>
      <c r="P59" s="96"/>
      <c r="Q59" s="96"/>
    </row>
    <row r="60" spans="1:92" s="139" customFormat="1" ht="15.75">
      <c r="A60" s="133">
        <v>39</v>
      </c>
      <c r="B60" s="236">
        <v>227</v>
      </c>
      <c r="C60" s="227" t="s">
        <v>846</v>
      </c>
      <c r="D60" s="237">
        <v>2003</v>
      </c>
      <c r="E60" s="227" t="s">
        <v>108</v>
      </c>
      <c r="F60" s="238">
        <v>8.9</v>
      </c>
      <c r="G60" s="238"/>
      <c r="H60" s="236">
        <f t="shared" si="6"/>
        <v>3</v>
      </c>
      <c r="I60" s="239">
        <f t="shared" si="7"/>
        <v>8.9</v>
      </c>
      <c r="J60" s="239"/>
      <c r="K60" s="240">
        <f t="shared" si="8"/>
        <v>8.9</v>
      </c>
      <c r="L60" s="241" t="s">
        <v>546</v>
      </c>
      <c r="M60" s="85">
        <v>7</v>
      </c>
      <c r="N60" s="96"/>
      <c r="O60" s="96"/>
      <c r="P60" s="96"/>
      <c r="Q60" s="96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</row>
    <row r="61" spans="1:92" s="10" customFormat="1" ht="14.25" customHeight="1">
      <c r="A61" s="133">
        <v>39</v>
      </c>
      <c r="B61" s="236">
        <v>485</v>
      </c>
      <c r="C61" s="227" t="s">
        <v>722</v>
      </c>
      <c r="D61" s="237">
        <v>2004</v>
      </c>
      <c r="E61" s="227" t="s">
        <v>119</v>
      </c>
      <c r="F61" s="238">
        <v>8.9</v>
      </c>
      <c r="G61" s="238"/>
      <c r="H61" s="236">
        <f t="shared" si="6"/>
        <v>3</v>
      </c>
      <c r="I61" s="239">
        <f t="shared" si="7"/>
        <v>8.9</v>
      </c>
      <c r="J61" s="239"/>
      <c r="K61" s="240">
        <f t="shared" si="8"/>
        <v>8.9</v>
      </c>
      <c r="L61" s="241" t="s">
        <v>606</v>
      </c>
      <c r="M61" s="85">
        <v>4</v>
      </c>
      <c r="N61" s="96"/>
      <c r="O61" s="96"/>
      <c r="P61" s="96"/>
      <c r="Q61" s="96"/>
      <c r="R61" s="112"/>
      <c r="S61" s="113"/>
      <c r="T61" s="113"/>
      <c r="U61" s="113"/>
      <c r="V61" s="113"/>
      <c r="W61" s="113"/>
      <c r="X61" s="112"/>
      <c r="Y61" s="112"/>
      <c r="Z61" s="112"/>
      <c r="AA61" s="113"/>
      <c r="AB61" s="113"/>
      <c r="AC61" s="113"/>
      <c r="AD61" s="112"/>
      <c r="AE61" s="114"/>
      <c r="AF61" s="114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</row>
    <row r="62" spans="1:17" s="10" customFormat="1" ht="14.25" customHeight="1">
      <c r="A62" s="133">
        <v>39</v>
      </c>
      <c r="B62" s="236">
        <v>482</v>
      </c>
      <c r="C62" s="227" t="s">
        <v>632</v>
      </c>
      <c r="D62" s="237">
        <v>2004</v>
      </c>
      <c r="E62" s="227" t="s">
        <v>119</v>
      </c>
      <c r="F62" s="238">
        <v>8.9</v>
      </c>
      <c r="G62" s="238"/>
      <c r="H62" s="236">
        <f t="shared" si="6"/>
        <v>3</v>
      </c>
      <c r="I62" s="239">
        <f t="shared" si="7"/>
        <v>8.9</v>
      </c>
      <c r="J62" s="239"/>
      <c r="K62" s="240">
        <f t="shared" si="8"/>
        <v>8.9</v>
      </c>
      <c r="L62" s="241" t="s">
        <v>633</v>
      </c>
      <c r="M62" s="85">
        <v>3</v>
      </c>
      <c r="N62" s="96"/>
      <c r="O62" s="96"/>
      <c r="P62" s="96"/>
      <c r="Q62" s="96"/>
    </row>
    <row r="63" spans="1:92" s="10" customFormat="1" ht="14.25" customHeight="1">
      <c r="A63" s="133">
        <v>48</v>
      </c>
      <c r="B63" s="86">
        <v>89</v>
      </c>
      <c r="C63" s="87" t="s">
        <v>464</v>
      </c>
      <c r="D63" s="92">
        <v>2005</v>
      </c>
      <c r="E63" s="87" t="s">
        <v>128</v>
      </c>
      <c r="F63" s="242">
        <v>9</v>
      </c>
      <c r="G63" s="242"/>
      <c r="H63" s="86" t="str">
        <f t="shared" si="6"/>
        <v>1юн</v>
      </c>
      <c r="I63" s="93">
        <f t="shared" si="7"/>
        <v>9</v>
      </c>
      <c r="J63" s="93"/>
      <c r="K63" s="94">
        <f t="shared" si="8"/>
        <v>9</v>
      </c>
      <c r="L63" s="95" t="s">
        <v>515</v>
      </c>
      <c r="M63" s="133">
        <v>5</v>
      </c>
      <c r="N63" s="137"/>
      <c r="O63" s="137"/>
      <c r="P63" s="137"/>
      <c r="Q63" s="137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</row>
    <row r="64" spans="1:92" s="10" customFormat="1" ht="14.25" customHeight="1">
      <c r="A64" s="133">
        <v>48</v>
      </c>
      <c r="B64" s="86">
        <v>76</v>
      </c>
      <c r="C64" s="87" t="s">
        <v>516</v>
      </c>
      <c r="D64" s="92">
        <v>2005</v>
      </c>
      <c r="E64" s="87" t="s">
        <v>116</v>
      </c>
      <c r="F64" s="242">
        <v>9</v>
      </c>
      <c r="G64" s="242"/>
      <c r="H64" s="86" t="str">
        <f t="shared" si="6"/>
        <v>1юн</v>
      </c>
      <c r="I64" s="93">
        <f t="shared" si="7"/>
        <v>9</v>
      </c>
      <c r="J64" s="93"/>
      <c r="K64" s="94">
        <f t="shared" si="8"/>
        <v>9</v>
      </c>
      <c r="L64" s="95" t="s">
        <v>348</v>
      </c>
      <c r="M64" s="133">
        <v>6</v>
      </c>
      <c r="N64" s="137"/>
      <c r="O64" s="137"/>
      <c r="P64" s="137"/>
      <c r="Q64" s="137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</row>
    <row r="65" spans="1:92" s="10" customFormat="1" ht="14.25" customHeight="1">
      <c r="A65" s="133">
        <v>48</v>
      </c>
      <c r="B65" s="86">
        <v>367</v>
      </c>
      <c r="C65" s="87" t="s">
        <v>539</v>
      </c>
      <c r="D65" s="92">
        <v>2006</v>
      </c>
      <c r="E65" s="87" t="s">
        <v>502</v>
      </c>
      <c r="F65" s="242">
        <v>9</v>
      </c>
      <c r="G65" s="242"/>
      <c r="H65" s="86" t="str">
        <f t="shared" si="6"/>
        <v>1юн</v>
      </c>
      <c r="I65" s="93">
        <f t="shared" si="7"/>
        <v>9</v>
      </c>
      <c r="J65" s="93"/>
      <c r="K65" s="94">
        <f t="shared" si="8"/>
        <v>9</v>
      </c>
      <c r="L65" s="95" t="s">
        <v>504</v>
      </c>
      <c r="M65" s="133">
        <v>5</v>
      </c>
      <c r="N65" s="137"/>
      <c r="O65" s="137"/>
      <c r="P65" s="137"/>
      <c r="Q65" s="137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</row>
    <row r="66" spans="1:92" s="10" customFormat="1" ht="14.25" customHeight="1">
      <c r="A66" s="133">
        <v>48</v>
      </c>
      <c r="B66" s="86">
        <v>256</v>
      </c>
      <c r="C66" s="87" t="s">
        <v>473</v>
      </c>
      <c r="D66" s="92">
        <v>2003</v>
      </c>
      <c r="E66" s="87" t="s">
        <v>119</v>
      </c>
      <c r="F66" s="242">
        <v>9</v>
      </c>
      <c r="G66" s="242"/>
      <c r="H66" s="86" t="str">
        <f t="shared" si="6"/>
        <v>1юн</v>
      </c>
      <c r="I66" s="93">
        <f t="shared" si="7"/>
        <v>9</v>
      </c>
      <c r="J66" s="93"/>
      <c r="K66" s="94">
        <f t="shared" si="8"/>
        <v>9</v>
      </c>
      <c r="L66" s="95" t="s">
        <v>272</v>
      </c>
      <c r="M66" s="133">
        <v>6</v>
      </c>
      <c r="N66" s="137"/>
      <c r="O66" s="137"/>
      <c r="P66" s="137"/>
      <c r="Q66" s="137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</row>
    <row r="67" spans="1:92" s="10" customFormat="1" ht="14.25" customHeight="1">
      <c r="A67" s="133">
        <v>48</v>
      </c>
      <c r="B67" s="86">
        <v>464</v>
      </c>
      <c r="C67" s="87" t="s">
        <v>545</v>
      </c>
      <c r="D67" s="92">
        <v>2005</v>
      </c>
      <c r="E67" s="87" t="s">
        <v>119</v>
      </c>
      <c r="F67" s="242">
        <v>9</v>
      </c>
      <c r="G67" s="242"/>
      <c r="H67" s="86" t="str">
        <f t="shared" si="6"/>
        <v>1юн</v>
      </c>
      <c r="I67" s="93">
        <f t="shared" si="7"/>
        <v>9</v>
      </c>
      <c r="J67" s="93"/>
      <c r="K67" s="94">
        <f t="shared" si="8"/>
        <v>9</v>
      </c>
      <c r="L67" s="95" t="s">
        <v>509</v>
      </c>
      <c r="M67" s="133">
        <v>2</v>
      </c>
      <c r="N67" s="137"/>
      <c r="O67" s="137"/>
      <c r="P67" s="137"/>
      <c r="Q67" s="137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</row>
    <row r="68" spans="1:92" s="10" customFormat="1" ht="14.25" customHeight="1">
      <c r="A68" s="133">
        <v>48</v>
      </c>
      <c r="B68" s="272">
        <v>255</v>
      </c>
      <c r="C68" s="87" t="s">
        <v>460</v>
      </c>
      <c r="D68" s="92">
        <v>2003</v>
      </c>
      <c r="E68" s="87" t="s">
        <v>119</v>
      </c>
      <c r="F68" s="242">
        <v>9</v>
      </c>
      <c r="G68" s="242"/>
      <c r="H68" s="86" t="str">
        <f t="shared" si="6"/>
        <v>1юн</v>
      </c>
      <c r="I68" s="93">
        <f t="shared" si="7"/>
        <v>9</v>
      </c>
      <c r="J68" s="93"/>
      <c r="K68" s="94">
        <f t="shared" si="8"/>
        <v>9</v>
      </c>
      <c r="L68" s="95" t="s">
        <v>272</v>
      </c>
      <c r="M68" s="133">
        <v>5</v>
      </c>
      <c r="N68" s="137"/>
      <c r="O68" s="137"/>
      <c r="P68" s="137"/>
      <c r="Q68" s="137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</row>
    <row r="69" spans="1:17" s="10" customFormat="1" ht="14.25" customHeight="1">
      <c r="A69" s="133">
        <v>48</v>
      </c>
      <c r="B69" s="85">
        <v>309</v>
      </c>
      <c r="C69" s="96" t="s">
        <v>565</v>
      </c>
      <c r="D69" s="92">
        <v>2003</v>
      </c>
      <c r="E69" s="87" t="s">
        <v>108</v>
      </c>
      <c r="F69" s="90">
        <v>9</v>
      </c>
      <c r="G69" s="90"/>
      <c r="H69" s="236" t="str">
        <f t="shared" si="6"/>
        <v>1юн</v>
      </c>
      <c r="I69" s="93">
        <f t="shared" si="7"/>
        <v>9</v>
      </c>
      <c r="J69" s="93"/>
      <c r="K69" s="94">
        <f t="shared" si="8"/>
        <v>9</v>
      </c>
      <c r="L69" s="95" t="s">
        <v>518</v>
      </c>
      <c r="M69" s="85">
        <v>1</v>
      </c>
      <c r="N69" s="96"/>
      <c r="O69" s="96"/>
      <c r="P69" s="96"/>
      <c r="Q69" s="96"/>
    </row>
    <row r="70" spans="1:92" s="23" customFormat="1" ht="14.25" customHeight="1">
      <c r="A70" s="133">
        <v>48</v>
      </c>
      <c r="B70" s="236">
        <v>32</v>
      </c>
      <c r="C70" s="227" t="s">
        <v>574</v>
      </c>
      <c r="D70" s="237">
        <v>2004</v>
      </c>
      <c r="E70" s="227" t="s">
        <v>119</v>
      </c>
      <c r="F70" s="238">
        <v>9</v>
      </c>
      <c r="G70" s="238"/>
      <c r="H70" s="236" t="str">
        <f t="shared" si="6"/>
        <v>1юн</v>
      </c>
      <c r="I70" s="239">
        <f t="shared" si="7"/>
        <v>9</v>
      </c>
      <c r="J70" s="239"/>
      <c r="K70" s="240">
        <f t="shared" si="8"/>
        <v>9</v>
      </c>
      <c r="L70" s="95" t="s">
        <v>511</v>
      </c>
      <c r="M70" s="85">
        <v>4</v>
      </c>
      <c r="N70" s="96"/>
      <c r="O70" s="96"/>
      <c r="P70" s="96"/>
      <c r="Q70" s="96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</row>
    <row r="71" spans="1:92" s="42" customFormat="1" ht="14.25" customHeight="1">
      <c r="A71" s="133">
        <v>48</v>
      </c>
      <c r="B71" s="274">
        <v>465</v>
      </c>
      <c r="C71" s="227" t="s">
        <v>590</v>
      </c>
      <c r="D71" s="237">
        <v>2005</v>
      </c>
      <c r="E71" s="227" t="s">
        <v>119</v>
      </c>
      <c r="F71" s="238">
        <v>9</v>
      </c>
      <c r="G71" s="238"/>
      <c r="H71" s="236" t="str">
        <f t="shared" si="6"/>
        <v>1юн</v>
      </c>
      <c r="I71" s="239">
        <f t="shared" si="7"/>
        <v>9</v>
      </c>
      <c r="J71" s="239"/>
      <c r="K71" s="240">
        <f t="shared" si="8"/>
        <v>9</v>
      </c>
      <c r="L71" s="241" t="s">
        <v>509</v>
      </c>
      <c r="M71" s="85">
        <v>4</v>
      </c>
      <c r="N71" s="96"/>
      <c r="O71" s="96"/>
      <c r="P71" s="96"/>
      <c r="Q71" s="96"/>
      <c r="R71" s="112"/>
      <c r="S71" s="113"/>
      <c r="T71" s="113"/>
      <c r="U71" s="113"/>
      <c r="V71" s="113"/>
      <c r="W71" s="113"/>
      <c r="X71" s="112"/>
      <c r="Y71" s="112"/>
      <c r="Z71" s="112"/>
      <c r="AA71" s="113"/>
      <c r="AB71" s="113"/>
      <c r="AC71" s="113"/>
      <c r="AD71" s="112"/>
      <c r="AE71" s="114"/>
      <c r="AF71" s="114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</row>
    <row r="72" spans="1:92" s="112" customFormat="1" ht="14.25" customHeight="1">
      <c r="A72" s="133">
        <v>48</v>
      </c>
      <c r="B72" s="236">
        <v>228</v>
      </c>
      <c r="C72" s="227" t="s">
        <v>480</v>
      </c>
      <c r="D72" s="237">
        <v>2003</v>
      </c>
      <c r="E72" s="227" t="s">
        <v>108</v>
      </c>
      <c r="F72" s="238">
        <v>9</v>
      </c>
      <c r="G72" s="238"/>
      <c r="H72" s="236" t="str">
        <f t="shared" si="6"/>
        <v>1юн</v>
      </c>
      <c r="I72" s="239">
        <f t="shared" si="7"/>
        <v>9</v>
      </c>
      <c r="J72" s="239"/>
      <c r="K72" s="240">
        <f t="shared" si="8"/>
        <v>9</v>
      </c>
      <c r="L72" s="241" t="s">
        <v>546</v>
      </c>
      <c r="M72" s="85">
        <v>2</v>
      </c>
      <c r="N72" s="96"/>
      <c r="O72" s="96"/>
      <c r="P72" s="96"/>
      <c r="Q72" s="96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</row>
    <row r="73" spans="1:17" s="10" customFormat="1" ht="14.25" customHeight="1">
      <c r="A73" s="133">
        <v>48</v>
      </c>
      <c r="B73" s="236">
        <v>516</v>
      </c>
      <c r="C73" s="227" t="s">
        <v>452</v>
      </c>
      <c r="D73" s="237">
        <v>2006</v>
      </c>
      <c r="E73" s="227" t="s">
        <v>119</v>
      </c>
      <c r="F73" s="238">
        <v>9</v>
      </c>
      <c r="G73" s="238"/>
      <c r="H73" s="236" t="str">
        <f t="shared" si="6"/>
        <v>1юн</v>
      </c>
      <c r="I73" s="239">
        <f t="shared" si="7"/>
        <v>9</v>
      </c>
      <c r="J73" s="239"/>
      <c r="K73" s="240">
        <f t="shared" si="8"/>
        <v>9</v>
      </c>
      <c r="L73" s="241" t="s">
        <v>509</v>
      </c>
      <c r="M73" s="85"/>
      <c r="N73" s="96"/>
      <c r="O73" s="96"/>
      <c r="P73" s="96"/>
      <c r="Q73" s="96"/>
    </row>
    <row r="74" spans="1:17" s="10" customFormat="1" ht="14.25" customHeight="1">
      <c r="A74" s="133">
        <v>48</v>
      </c>
      <c r="B74" s="236">
        <v>309</v>
      </c>
      <c r="C74" s="227" t="s">
        <v>614</v>
      </c>
      <c r="D74" s="237">
        <v>2004</v>
      </c>
      <c r="E74" s="227" t="s">
        <v>592</v>
      </c>
      <c r="F74" s="238">
        <v>9</v>
      </c>
      <c r="G74" s="238"/>
      <c r="H74" s="236" t="str">
        <f t="shared" si="6"/>
        <v>1юн</v>
      </c>
      <c r="I74" s="239">
        <f t="shared" si="7"/>
        <v>9</v>
      </c>
      <c r="J74" s="239"/>
      <c r="K74" s="240">
        <f t="shared" si="8"/>
        <v>9</v>
      </c>
      <c r="L74" s="241" t="s">
        <v>593</v>
      </c>
      <c r="M74" s="85">
        <v>5</v>
      </c>
      <c r="N74" s="96"/>
      <c r="O74" s="96"/>
      <c r="P74" s="96"/>
      <c r="Q74" s="96"/>
    </row>
    <row r="75" spans="1:17" s="10" customFormat="1" ht="14.25" customHeight="1">
      <c r="A75" s="133">
        <v>48</v>
      </c>
      <c r="B75" s="236">
        <v>306</v>
      </c>
      <c r="C75" s="227" t="s">
        <v>501</v>
      </c>
      <c r="D75" s="237">
        <v>2004</v>
      </c>
      <c r="E75" s="227" t="s">
        <v>108</v>
      </c>
      <c r="F75" s="238">
        <v>9</v>
      </c>
      <c r="G75" s="238"/>
      <c r="H75" s="236" t="str">
        <f t="shared" si="6"/>
        <v>1юн</v>
      </c>
      <c r="I75" s="239">
        <f t="shared" si="7"/>
        <v>9</v>
      </c>
      <c r="J75" s="239"/>
      <c r="K75" s="240">
        <f t="shared" si="8"/>
        <v>9</v>
      </c>
      <c r="L75" s="241" t="s">
        <v>518</v>
      </c>
      <c r="M75" s="85">
        <v>1</v>
      </c>
      <c r="N75" s="96"/>
      <c r="O75" s="96"/>
      <c r="P75" s="96"/>
      <c r="Q75" s="96"/>
    </row>
    <row r="76" spans="1:92" s="10" customFormat="1" ht="14.25" customHeight="1">
      <c r="A76" s="133">
        <v>61</v>
      </c>
      <c r="B76" s="86">
        <v>6</v>
      </c>
      <c r="C76" s="87" t="s">
        <v>544</v>
      </c>
      <c r="D76" s="92">
        <v>2003</v>
      </c>
      <c r="E76" s="87" t="s">
        <v>162</v>
      </c>
      <c r="F76" s="242">
        <v>9.1</v>
      </c>
      <c r="G76" s="242"/>
      <c r="H76" s="86" t="str">
        <f t="shared" si="6"/>
        <v>1юн</v>
      </c>
      <c r="I76" s="93">
        <f t="shared" si="7"/>
        <v>9.1</v>
      </c>
      <c r="J76" s="93"/>
      <c r="K76" s="94">
        <f t="shared" si="8"/>
        <v>9.1</v>
      </c>
      <c r="L76" s="95" t="s">
        <v>530</v>
      </c>
      <c r="M76" s="133">
        <v>5</v>
      </c>
      <c r="N76" s="137"/>
      <c r="O76" s="137"/>
      <c r="P76" s="137"/>
      <c r="Q76" s="137"/>
      <c r="R76" s="131"/>
      <c r="S76" s="132"/>
      <c r="T76" s="132"/>
      <c r="U76" s="132"/>
      <c r="V76" s="132"/>
      <c r="W76" s="132"/>
      <c r="X76" s="131"/>
      <c r="Y76" s="131"/>
      <c r="Z76" s="131"/>
      <c r="AA76" s="132"/>
      <c r="AB76" s="132"/>
      <c r="AC76" s="132"/>
      <c r="AD76" s="131"/>
      <c r="AE76" s="179"/>
      <c r="AF76" s="179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</row>
    <row r="77" spans="1:92" s="10" customFormat="1" ht="15.75" customHeight="1">
      <c r="A77" s="133">
        <v>61</v>
      </c>
      <c r="B77" s="86">
        <v>281</v>
      </c>
      <c r="C77" s="87" t="s">
        <v>461</v>
      </c>
      <c r="D77" s="92">
        <v>2003</v>
      </c>
      <c r="E77" s="87" t="s">
        <v>108</v>
      </c>
      <c r="F77" s="242">
        <v>9.1</v>
      </c>
      <c r="G77" s="242"/>
      <c r="H77" s="86" t="str">
        <f t="shared" si="6"/>
        <v>1юн</v>
      </c>
      <c r="I77" s="93">
        <f t="shared" si="7"/>
        <v>9.1</v>
      </c>
      <c r="J77" s="93"/>
      <c r="K77" s="94">
        <f t="shared" si="8"/>
        <v>9.1</v>
      </c>
      <c r="L77" s="95" t="s">
        <v>546</v>
      </c>
      <c r="M77" s="133">
        <v>4</v>
      </c>
      <c r="N77" s="137"/>
      <c r="O77" s="137"/>
      <c r="P77" s="137"/>
      <c r="Q77" s="137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</row>
    <row r="78" spans="1:92" s="10" customFormat="1" ht="14.25" customHeight="1">
      <c r="A78" s="133">
        <v>61</v>
      </c>
      <c r="B78" s="86">
        <v>323</v>
      </c>
      <c r="C78" s="87" t="s">
        <v>550</v>
      </c>
      <c r="D78" s="92">
        <v>2004</v>
      </c>
      <c r="E78" s="87" t="s">
        <v>108</v>
      </c>
      <c r="F78" s="242">
        <v>9.1</v>
      </c>
      <c r="G78" s="242"/>
      <c r="H78" s="86" t="str">
        <f t="shared" si="6"/>
        <v>1юн</v>
      </c>
      <c r="I78" s="93">
        <f t="shared" si="7"/>
        <v>9.1</v>
      </c>
      <c r="J78" s="93"/>
      <c r="K78" s="94">
        <f t="shared" si="8"/>
        <v>9.1</v>
      </c>
      <c r="L78" s="95" t="s">
        <v>518</v>
      </c>
      <c r="M78" s="133">
        <v>3</v>
      </c>
      <c r="N78" s="137"/>
      <c r="O78" s="137"/>
      <c r="P78" s="137"/>
      <c r="Q78" s="137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</row>
    <row r="79" spans="1:17" s="10" customFormat="1" ht="14.25" customHeight="1">
      <c r="A79" s="133">
        <v>61</v>
      </c>
      <c r="B79" s="236">
        <v>260</v>
      </c>
      <c r="C79" s="227" t="s">
        <v>578</v>
      </c>
      <c r="D79" s="237">
        <v>2003</v>
      </c>
      <c r="E79" s="227" t="s">
        <v>108</v>
      </c>
      <c r="F79" s="238">
        <v>9.1</v>
      </c>
      <c r="G79" s="238"/>
      <c r="H79" s="236" t="str">
        <f t="shared" si="6"/>
        <v>1юн</v>
      </c>
      <c r="I79" s="239">
        <f t="shared" si="7"/>
        <v>9.1</v>
      </c>
      <c r="J79" s="239"/>
      <c r="K79" s="240">
        <f t="shared" si="8"/>
        <v>9.1</v>
      </c>
      <c r="L79" s="241" t="s">
        <v>513</v>
      </c>
      <c r="M79" s="85">
        <v>2</v>
      </c>
      <c r="N79" s="96"/>
      <c r="O79" s="96"/>
      <c r="P79" s="96"/>
      <c r="Q79" s="96"/>
    </row>
    <row r="80" spans="1:17" s="10" customFormat="1" ht="14.25" customHeight="1">
      <c r="A80" s="133">
        <v>61</v>
      </c>
      <c r="B80" s="86">
        <v>550</v>
      </c>
      <c r="C80" s="87" t="s">
        <v>586</v>
      </c>
      <c r="D80" s="92">
        <v>2003</v>
      </c>
      <c r="E80" s="87" t="s">
        <v>108</v>
      </c>
      <c r="F80" s="90">
        <v>9.1</v>
      </c>
      <c r="G80" s="90"/>
      <c r="H80" s="236" t="str">
        <f aca="true" t="shared" si="9" ref="H80:H111">LOOKUP(K80,$Z$2:$AG$2,$Z$1:$AG$1)</f>
        <v>1юн</v>
      </c>
      <c r="I80" s="93">
        <f aca="true" t="shared" si="10" ref="I80:I111">F80</f>
        <v>9.1</v>
      </c>
      <c r="J80" s="93"/>
      <c r="K80" s="94">
        <f aca="true" t="shared" si="11" ref="K80:K111">SMALL(I80:J80,1)+0</f>
        <v>9.1</v>
      </c>
      <c r="L80" s="95" t="s">
        <v>513</v>
      </c>
      <c r="M80" s="85">
        <v>5</v>
      </c>
      <c r="N80" s="96"/>
      <c r="O80" s="96"/>
      <c r="P80" s="96"/>
      <c r="Q80" s="96"/>
    </row>
    <row r="81" spans="1:17" s="10" customFormat="1" ht="14.25" customHeight="1">
      <c r="A81" s="133">
        <v>61</v>
      </c>
      <c r="B81" s="236">
        <v>25</v>
      </c>
      <c r="C81" s="227" t="s">
        <v>599</v>
      </c>
      <c r="D81" s="237">
        <v>2005</v>
      </c>
      <c r="E81" s="227" t="s">
        <v>108</v>
      </c>
      <c r="F81" s="238">
        <v>9.1</v>
      </c>
      <c r="G81" s="238"/>
      <c r="H81" s="236" t="str">
        <f t="shared" si="9"/>
        <v>1юн</v>
      </c>
      <c r="I81" s="239">
        <f t="shared" si="10"/>
        <v>9.1</v>
      </c>
      <c r="J81" s="239"/>
      <c r="K81" s="240">
        <f t="shared" si="11"/>
        <v>9.1</v>
      </c>
      <c r="L81" s="241" t="s">
        <v>503</v>
      </c>
      <c r="M81" s="85">
        <v>3</v>
      </c>
      <c r="N81" s="96"/>
      <c r="O81" s="96"/>
      <c r="P81" s="96"/>
      <c r="Q81" s="96"/>
    </row>
    <row r="82" spans="1:17" s="10" customFormat="1" ht="14.25" customHeight="1">
      <c r="A82" s="133">
        <v>61</v>
      </c>
      <c r="B82" s="236">
        <v>30</v>
      </c>
      <c r="C82" s="227" t="s">
        <v>647</v>
      </c>
      <c r="D82" s="237">
        <v>2004</v>
      </c>
      <c r="E82" s="227" t="s">
        <v>844</v>
      </c>
      <c r="F82" s="238">
        <v>9.1</v>
      </c>
      <c r="G82" s="238"/>
      <c r="H82" s="236" t="str">
        <f t="shared" si="9"/>
        <v>1юн</v>
      </c>
      <c r="I82" s="239">
        <f t="shared" si="10"/>
        <v>9.1</v>
      </c>
      <c r="J82" s="239"/>
      <c r="K82" s="240">
        <f t="shared" si="11"/>
        <v>9.1</v>
      </c>
      <c r="L82" s="241" t="s">
        <v>845</v>
      </c>
      <c r="M82" s="85">
        <v>2</v>
      </c>
      <c r="N82" s="96"/>
      <c r="O82" s="96"/>
      <c r="P82" s="96"/>
      <c r="Q82" s="96"/>
    </row>
    <row r="83" spans="1:92" s="10" customFormat="1" ht="14.25" customHeight="1">
      <c r="A83" s="133">
        <v>68</v>
      </c>
      <c r="B83" s="177">
        <v>4</v>
      </c>
      <c r="C83" s="176" t="s">
        <v>506</v>
      </c>
      <c r="D83" s="177">
        <v>2004</v>
      </c>
      <c r="E83" s="176" t="s">
        <v>154</v>
      </c>
      <c r="F83" s="242">
        <v>9.2</v>
      </c>
      <c r="G83" s="242"/>
      <c r="H83" s="86" t="str">
        <f t="shared" si="9"/>
        <v>1юн</v>
      </c>
      <c r="I83" s="93">
        <f t="shared" si="10"/>
        <v>9.2</v>
      </c>
      <c r="J83" s="93"/>
      <c r="K83" s="94">
        <f t="shared" si="11"/>
        <v>9.2</v>
      </c>
      <c r="L83" s="176" t="s">
        <v>507</v>
      </c>
      <c r="M83" s="133">
        <v>7</v>
      </c>
      <c r="N83" s="137"/>
      <c r="O83" s="137"/>
      <c r="P83" s="137"/>
      <c r="Q83" s="137"/>
      <c r="R83" s="175"/>
      <c r="S83" s="178"/>
      <c r="T83" s="178"/>
      <c r="U83" s="178"/>
      <c r="V83" s="178"/>
      <c r="W83" s="178"/>
      <c r="X83" s="175"/>
      <c r="Y83" s="175"/>
      <c r="Z83" s="175"/>
      <c r="AA83" s="178"/>
      <c r="AB83" s="178"/>
      <c r="AC83" s="178"/>
      <c r="AD83" s="175"/>
      <c r="AE83" s="139"/>
      <c r="AF83" s="139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</row>
    <row r="84" spans="1:92" s="10" customFormat="1" ht="14.25" customHeight="1">
      <c r="A84" s="133">
        <v>68</v>
      </c>
      <c r="B84" s="86">
        <v>399</v>
      </c>
      <c r="C84" s="87" t="s">
        <v>526</v>
      </c>
      <c r="D84" s="92">
        <v>2004</v>
      </c>
      <c r="E84" s="87" t="s">
        <v>119</v>
      </c>
      <c r="F84" s="242">
        <v>9.2</v>
      </c>
      <c r="G84" s="242"/>
      <c r="H84" s="86" t="str">
        <f t="shared" si="9"/>
        <v>1юн</v>
      </c>
      <c r="I84" s="93">
        <f t="shared" si="10"/>
        <v>9.2</v>
      </c>
      <c r="J84" s="93"/>
      <c r="K84" s="94">
        <f t="shared" si="11"/>
        <v>9.2</v>
      </c>
      <c r="L84" s="95" t="s">
        <v>522</v>
      </c>
      <c r="M84" s="133">
        <v>3</v>
      </c>
      <c r="N84" s="137"/>
      <c r="O84" s="137"/>
      <c r="P84" s="137"/>
      <c r="Q84" s="137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</row>
    <row r="85" spans="1:92" s="10" customFormat="1" ht="14.25" customHeight="1">
      <c r="A85" s="133">
        <v>68</v>
      </c>
      <c r="B85" s="86">
        <v>111</v>
      </c>
      <c r="C85" s="87" t="s">
        <v>533</v>
      </c>
      <c r="D85" s="92">
        <v>2004</v>
      </c>
      <c r="E85" s="87" t="s">
        <v>119</v>
      </c>
      <c r="F85" s="242">
        <v>9.2</v>
      </c>
      <c r="G85" s="242"/>
      <c r="H85" s="86" t="str">
        <f t="shared" si="9"/>
        <v>1юн</v>
      </c>
      <c r="I85" s="93">
        <f t="shared" si="10"/>
        <v>9.2</v>
      </c>
      <c r="J85" s="93"/>
      <c r="K85" s="94">
        <f t="shared" si="11"/>
        <v>9.2</v>
      </c>
      <c r="L85" s="95" t="s">
        <v>534</v>
      </c>
      <c r="M85" s="133">
        <v>7</v>
      </c>
      <c r="N85" s="137"/>
      <c r="O85" s="137"/>
      <c r="P85" s="137"/>
      <c r="Q85" s="137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</row>
    <row r="86" spans="1:92" s="10" customFormat="1" ht="14.25" customHeight="1">
      <c r="A86" s="133">
        <v>68</v>
      </c>
      <c r="B86" s="232">
        <v>7</v>
      </c>
      <c r="C86" s="231" t="s">
        <v>589</v>
      </c>
      <c r="D86" s="232">
        <v>2003</v>
      </c>
      <c r="E86" s="227" t="s">
        <v>162</v>
      </c>
      <c r="F86" s="90">
        <v>9.2</v>
      </c>
      <c r="G86" s="90"/>
      <c r="H86" s="236" t="str">
        <f t="shared" si="9"/>
        <v>1юн</v>
      </c>
      <c r="I86" s="93">
        <f t="shared" si="10"/>
        <v>9.2</v>
      </c>
      <c r="J86" s="93"/>
      <c r="K86" s="94">
        <f t="shared" si="11"/>
        <v>9.2</v>
      </c>
      <c r="L86" s="95" t="s">
        <v>530</v>
      </c>
      <c r="M86" s="85">
        <v>5</v>
      </c>
      <c r="N86" s="96"/>
      <c r="O86" s="96"/>
      <c r="P86" s="96"/>
      <c r="Q86" s="96"/>
      <c r="R86" s="42"/>
      <c r="S86" s="43"/>
      <c r="T86" s="43"/>
      <c r="U86" s="43"/>
      <c r="V86" s="43"/>
      <c r="W86" s="43"/>
      <c r="X86" s="42"/>
      <c r="Y86" s="42"/>
      <c r="Z86" s="42"/>
      <c r="AA86" s="43"/>
      <c r="AB86" s="43"/>
      <c r="AC86" s="43"/>
      <c r="AD86" s="44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</row>
    <row r="87" spans="1:17" s="10" customFormat="1" ht="14.25" customHeight="1">
      <c r="A87" s="133">
        <v>68</v>
      </c>
      <c r="B87" s="236">
        <v>36</v>
      </c>
      <c r="C87" s="227" t="s">
        <v>608</v>
      </c>
      <c r="D87" s="237">
        <v>2004</v>
      </c>
      <c r="E87" s="227" t="s">
        <v>119</v>
      </c>
      <c r="F87" s="238">
        <v>9.2</v>
      </c>
      <c r="G87" s="238"/>
      <c r="H87" s="236" t="str">
        <f t="shared" si="9"/>
        <v>1юн</v>
      </c>
      <c r="I87" s="239">
        <f t="shared" si="10"/>
        <v>9.2</v>
      </c>
      <c r="J87" s="239"/>
      <c r="K87" s="240">
        <f t="shared" si="11"/>
        <v>9.2</v>
      </c>
      <c r="L87" s="95" t="s">
        <v>511</v>
      </c>
      <c r="M87" s="85">
        <v>5</v>
      </c>
      <c r="N87" s="96"/>
      <c r="O87" s="96"/>
      <c r="P87" s="96"/>
      <c r="Q87" s="96"/>
    </row>
    <row r="88" spans="1:92" s="10" customFormat="1" ht="14.25" customHeight="1">
      <c r="A88" s="133">
        <v>68</v>
      </c>
      <c r="B88" s="232">
        <v>300</v>
      </c>
      <c r="C88" s="231" t="s">
        <v>467</v>
      </c>
      <c r="D88" s="232">
        <v>2004</v>
      </c>
      <c r="E88" s="227" t="s">
        <v>162</v>
      </c>
      <c r="F88" s="238">
        <v>9.2</v>
      </c>
      <c r="G88" s="238"/>
      <c r="H88" s="236" t="str">
        <f t="shared" si="9"/>
        <v>1юн</v>
      </c>
      <c r="I88" s="239">
        <f t="shared" si="10"/>
        <v>9.2</v>
      </c>
      <c r="J88" s="239"/>
      <c r="K88" s="240">
        <f t="shared" si="11"/>
        <v>9.2</v>
      </c>
      <c r="L88" s="241" t="s">
        <v>556</v>
      </c>
      <c r="M88" s="85">
        <v>6</v>
      </c>
      <c r="N88" s="96"/>
      <c r="O88" s="96"/>
      <c r="P88" s="96"/>
      <c r="Q88" s="96"/>
      <c r="R88" s="42"/>
      <c r="S88" s="43"/>
      <c r="T88" s="43"/>
      <c r="U88" s="43"/>
      <c r="V88" s="43"/>
      <c r="W88" s="43"/>
      <c r="X88" s="42"/>
      <c r="Y88" s="42"/>
      <c r="Z88" s="42"/>
      <c r="AA88" s="43"/>
      <c r="AB88" s="43"/>
      <c r="AC88" s="43"/>
      <c r="AD88" s="44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</row>
    <row r="89" spans="1:17" s="10" customFormat="1" ht="14.25" customHeight="1">
      <c r="A89" s="133">
        <v>68</v>
      </c>
      <c r="B89" s="236">
        <v>629</v>
      </c>
      <c r="C89" s="227" t="s">
        <v>638</v>
      </c>
      <c r="D89" s="237">
        <v>2004</v>
      </c>
      <c r="E89" s="227" t="s">
        <v>108</v>
      </c>
      <c r="F89" s="238">
        <v>9.2</v>
      </c>
      <c r="G89" s="238"/>
      <c r="H89" s="236" t="str">
        <f t="shared" si="9"/>
        <v>1юн</v>
      </c>
      <c r="I89" s="239">
        <f t="shared" si="10"/>
        <v>9.2</v>
      </c>
      <c r="J89" s="239"/>
      <c r="K89" s="240">
        <f t="shared" si="11"/>
        <v>9.2</v>
      </c>
      <c r="L89" s="241" t="s">
        <v>518</v>
      </c>
      <c r="M89" s="85">
        <v>3</v>
      </c>
      <c r="N89" s="96"/>
      <c r="O89" s="96"/>
      <c r="P89" s="96"/>
      <c r="Q89" s="96"/>
    </row>
    <row r="90" spans="1:92" s="10" customFormat="1" ht="14.25" customHeight="1">
      <c r="A90" s="133">
        <v>75</v>
      </c>
      <c r="B90" s="86">
        <v>56</v>
      </c>
      <c r="C90" s="87" t="s">
        <v>465</v>
      </c>
      <c r="D90" s="92">
        <v>2003</v>
      </c>
      <c r="E90" s="87" t="s">
        <v>159</v>
      </c>
      <c r="F90" s="242">
        <v>9.3</v>
      </c>
      <c r="G90" s="242"/>
      <c r="H90" s="86" t="str">
        <f t="shared" si="9"/>
        <v>1юн</v>
      </c>
      <c r="I90" s="93">
        <f t="shared" si="10"/>
        <v>9.3</v>
      </c>
      <c r="J90" s="93"/>
      <c r="K90" s="94">
        <f t="shared" si="11"/>
        <v>9.3</v>
      </c>
      <c r="L90" s="95" t="s">
        <v>548</v>
      </c>
      <c r="M90" s="133">
        <v>6</v>
      </c>
      <c r="N90" s="137"/>
      <c r="O90" s="137"/>
      <c r="P90" s="137"/>
      <c r="Q90" s="137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</row>
    <row r="91" spans="1:92" s="10" customFormat="1" ht="14.25" customHeight="1">
      <c r="A91" s="133">
        <v>75</v>
      </c>
      <c r="B91" s="86">
        <v>439</v>
      </c>
      <c r="C91" s="87" t="s">
        <v>555</v>
      </c>
      <c r="D91" s="92">
        <v>2005</v>
      </c>
      <c r="E91" s="87" t="s">
        <v>119</v>
      </c>
      <c r="F91" s="242">
        <v>9.3</v>
      </c>
      <c r="G91" s="242"/>
      <c r="H91" s="86" t="str">
        <f t="shared" si="9"/>
        <v>1юн</v>
      </c>
      <c r="I91" s="93">
        <f t="shared" si="10"/>
        <v>9.3</v>
      </c>
      <c r="J91" s="93"/>
      <c r="K91" s="94">
        <f t="shared" si="11"/>
        <v>9.3</v>
      </c>
      <c r="L91" s="95" t="s">
        <v>522</v>
      </c>
      <c r="M91" s="133">
        <v>6</v>
      </c>
      <c r="N91" s="137"/>
      <c r="O91" s="137"/>
      <c r="P91" s="137"/>
      <c r="Q91" s="137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</row>
    <row r="92" spans="1:17" s="10" customFormat="1" ht="14.25" customHeight="1">
      <c r="A92" s="133">
        <v>75</v>
      </c>
      <c r="B92" s="236">
        <v>154</v>
      </c>
      <c r="C92" s="227" t="s">
        <v>469</v>
      </c>
      <c r="D92" s="237">
        <v>2005</v>
      </c>
      <c r="E92" s="227" t="s">
        <v>119</v>
      </c>
      <c r="F92" s="238">
        <v>9.3</v>
      </c>
      <c r="G92" s="238"/>
      <c r="H92" s="236" t="str">
        <f t="shared" si="9"/>
        <v>1юн</v>
      </c>
      <c r="I92" s="239">
        <f t="shared" si="10"/>
        <v>9.3</v>
      </c>
      <c r="J92" s="239"/>
      <c r="K92" s="240">
        <f t="shared" si="11"/>
        <v>9.3</v>
      </c>
      <c r="L92" s="241" t="s">
        <v>509</v>
      </c>
      <c r="M92" s="85">
        <v>6</v>
      </c>
      <c r="N92" s="96"/>
      <c r="O92" s="96"/>
      <c r="P92" s="96"/>
      <c r="Q92" s="96"/>
    </row>
    <row r="93" spans="1:17" s="10" customFormat="1" ht="14.25" customHeight="1">
      <c r="A93" s="133">
        <v>75</v>
      </c>
      <c r="B93" s="236">
        <v>53</v>
      </c>
      <c r="C93" s="227" t="s">
        <v>478</v>
      </c>
      <c r="D93" s="237">
        <v>2004</v>
      </c>
      <c r="E93" s="227" t="s">
        <v>116</v>
      </c>
      <c r="F93" s="238">
        <v>9.3</v>
      </c>
      <c r="G93" s="238"/>
      <c r="H93" s="236" t="str">
        <f t="shared" si="9"/>
        <v>1юн</v>
      </c>
      <c r="I93" s="239">
        <f t="shared" si="10"/>
        <v>9.3</v>
      </c>
      <c r="J93" s="239"/>
      <c r="K93" s="240">
        <f t="shared" si="11"/>
        <v>9.3</v>
      </c>
      <c r="L93" s="241" t="s">
        <v>348</v>
      </c>
      <c r="M93" s="85">
        <v>3</v>
      </c>
      <c r="N93" s="96"/>
      <c r="O93" s="96"/>
      <c r="P93" s="96"/>
      <c r="Q93" s="96"/>
    </row>
    <row r="94" spans="1:17" s="10" customFormat="1" ht="14.25" customHeight="1">
      <c r="A94" s="133">
        <v>79</v>
      </c>
      <c r="B94" s="86">
        <v>23</v>
      </c>
      <c r="C94" s="87" t="s">
        <v>563</v>
      </c>
      <c r="D94" s="92">
        <v>2005</v>
      </c>
      <c r="E94" s="87" t="s">
        <v>108</v>
      </c>
      <c r="F94" s="90">
        <v>9.4</v>
      </c>
      <c r="G94" s="90"/>
      <c r="H94" s="236" t="str">
        <f t="shared" si="9"/>
        <v>1юн</v>
      </c>
      <c r="I94" s="93">
        <f t="shared" si="10"/>
        <v>9.4</v>
      </c>
      <c r="J94" s="93"/>
      <c r="K94" s="94">
        <f t="shared" si="11"/>
        <v>9.4</v>
      </c>
      <c r="L94" s="95" t="s">
        <v>503</v>
      </c>
      <c r="M94" s="85">
        <v>2</v>
      </c>
      <c r="N94" s="96"/>
      <c r="O94" s="96"/>
      <c r="P94" s="96"/>
      <c r="Q94" s="96"/>
    </row>
    <row r="95" spans="1:17" s="10" customFormat="1" ht="14.25" customHeight="1">
      <c r="A95" s="133">
        <v>79</v>
      </c>
      <c r="B95" s="270">
        <v>173</v>
      </c>
      <c r="C95" s="227" t="s">
        <v>569</v>
      </c>
      <c r="D95" s="237">
        <v>2003</v>
      </c>
      <c r="E95" s="227" t="s">
        <v>128</v>
      </c>
      <c r="F95" s="238">
        <v>9.4</v>
      </c>
      <c r="G95" s="238"/>
      <c r="H95" s="236" t="str">
        <f t="shared" si="9"/>
        <v>1юн</v>
      </c>
      <c r="I95" s="239">
        <f t="shared" si="10"/>
        <v>9.4</v>
      </c>
      <c r="J95" s="239"/>
      <c r="K95" s="240">
        <f t="shared" si="11"/>
        <v>9.4</v>
      </c>
      <c r="L95" s="241" t="s">
        <v>570</v>
      </c>
      <c r="M95" s="85">
        <v>5</v>
      </c>
      <c r="N95" s="96"/>
      <c r="O95" s="96"/>
      <c r="P95" s="96"/>
      <c r="Q95" s="96"/>
    </row>
    <row r="96" spans="1:17" s="10" customFormat="1" ht="14.25" customHeight="1">
      <c r="A96" s="133">
        <v>79</v>
      </c>
      <c r="B96" s="236">
        <v>242</v>
      </c>
      <c r="C96" s="227" t="s">
        <v>575</v>
      </c>
      <c r="D96" s="237">
        <v>2004</v>
      </c>
      <c r="E96" s="227" t="s">
        <v>162</v>
      </c>
      <c r="F96" s="90">
        <v>9.4</v>
      </c>
      <c r="G96" s="90"/>
      <c r="H96" s="236" t="str">
        <f t="shared" si="9"/>
        <v>1юн</v>
      </c>
      <c r="I96" s="93">
        <f t="shared" si="10"/>
        <v>9.4</v>
      </c>
      <c r="J96" s="93"/>
      <c r="K96" s="94">
        <f t="shared" si="11"/>
        <v>9.4</v>
      </c>
      <c r="L96" s="95" t="s">
        <v>556</v>
      </c>
      <c r="M96" s="85">
        <v>6</v>
      </c>
      <c r="N96" s="96"/>
      <c r="O96" s="96"/>
      <c r="P96" s="96"/>
      <c r="Q96" s="96"/>
    </row>
    <row r="97" spans="1:92" s="23" customFormat="1" ht="14.25" customHeight="1">
      <c r="A97" s="133">
        <v>79</v>
      </c>
      <c r="B97" s="236">
        <v>100</v>
      </c>
      <c r="C97" s="227" t="s">
        <v>580</v>
      </c>
      <c r="D97" s="237">
        <v>2005</v>
      </c>
      <c r="E97" s="227" t="s">
        <v>108</v>
      </c>
      <c r="F97" s="238">
        <v>9.4</v>
      </c>
      <c r="G97" s="238"/>
      <c r="H97" s="236" t="str">
        <f t="shared" si="9"/>
        <v>1юн</v>
      </c>
      <c r="I97" s="239">
        <f t="shared" si="10"/>
        <v>9.4</v>
      </c>
      <c r="J97" s="239"/>
      <c r="K97" s="240">
        <f t="shared" si="11"/>
        <v>9.4</v>
      </c>
      <c r="L97" s="241" t="s">
        <v>503</v>
      </c>
      <c r="M97" s="85">
        <v>3</v>
      </c>
      <c r="N97" s="96"/>
      <c r="O97" s="96"/>
      <c r="P97" s="96"/>
      <c r="Q97" s="96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</row>
    <row r="98" spans="1:92" s="42" customFormat="1" ht="14.25" customHeight="1">
      <c r="A98" s="133">
        <v>79</v>
      </c>
      <c r="B98" s="271">
        <v>18</v>
      </c>
      <c r="C98" s="87" t="s">
        <v>581</v>
      </c>
      <c r="D98" s="92">
        <v>2004</v>
      </c>
      <c r="E98" s="227" t="s">
        <v>162</v>
      </c>
      <c r="F98" s="90">
        <v>9.4</v>
      </c>
      <c r="G98" s="90"/>
      <c r="H98" s="236" t="str">
        <f t="shared" si="9"/>
        <v>1юн</v>
      </c>
      <c r="I98" s="93">
        <f t="shared" si="10"/>
        <v>9.4</v>
      </c>
      <c r="J98" s="93"/>
      <c r="K98" s="94">
        <f t="shared" si="11"/>
        <v>9.4</v>
      </c>
      <c r="L98" s="95" t="s">
        <v>530</v>
      </c>
      <c r="M98" s="85">
        <v>6</v>
      </c>
      <c r="N98" s="96"/>
      <c r="O98" s="96"/>
      <c r="P98" s="96"/>
      <c r="Q98" s="96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</row>
    <row r="99" spans="1:92" s="112" customFormat="1" ht="14.25" customHeight="1">
      <c r="A99" s="133">
        <v>79</v>
      </c>
      <c r="B99" s="236">
        <v>79</v>
      </c>
      <c r="C99" s="227" t="s">
        <v>625</v>
      </c>
      <c r="D99" s="237">
        <v>2004</v>
      </c>
      <c r="E99" s="227" t="s">
        <v>116</v>
      </c>
      <c r="F99" s="238">
        <v>9.4</v>
      </c>
      <c r="G99" s="238"/>
      <c r="H99" s="236" t="str">
        <f t="shared" si="9"/>
        <v>1юн</v>
      </c>
      <c r="I99" s="239">
        <f t="shared" si="10"/>
        <v>9.4</v>
      </c>
      <c r="J99" s="239"/>
      <c r="K99" s="240">
        <f t="shared" si="11"/>
        <v>9.4</v>
      </c>
      <c r="L99" s="241" t="s">
        <v>348</v>
      </c>
      <c r="M99" s="85">
        <v>4</v>
      </c>
      <c r="N99" s="96"/>
      <c r="O99" s="96"/>
      <c r="P99" s="96"/>
      <c r="Q99" s="96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</row>
    <row r="100" spans="1:17" s="10" customFormat="1" ht="14.25" customHeight="1">
      <c r="A100" s="133">
        <v>79</v>
      </c>
      <c r="B100" s="236">
        <v>456</v>
      </c>
      <c r="C100" s="227" t="s">
        <v>628</v>
      </c>
      <c r="D100" s="237">
        <v>2006</v>
      </c>
      <c r="E100" s="227" t="s">
        <v>119</v>
      </c>
      <c r="F100" s="238">
        <v>9.4</v>
      </c>
      <c r="G100" s="238"/>
      <c r="H100" s="236" t="str">
        <f t="shared" si="9"/>
        <v>1юн</v>
      </c>
      <c r="I100" s="239">
        <f t="shared" si="10"/>
        <v>9.4</v>
      </c>
      <c r="J100" s="239"/>
      <c r="K100" s="240">
        <f t="shared" si="11"/>
        <v>9.4</v>
      </c>
      <c r="L100" s="241" t="s">
        <v>509</v>
      </c>
      <c r="M100" s="85">
        <v>4</v>
      </c>
      <c r="N100" s="96"/>
      <c r="O100" s="96"/>
      <c r="P100" s="96"/>
      <c r="Q100" s="96"/>
    </row>
    <row r="101" spans="1:92" s="10" customFormat="1" ht="14.25" customHeight="1">
      <c r="A101" s="133">
        <v>86</v>
      </c>
      <c r="B101" s="86">
        <v>477</v>
      </c>
      <c r="C101" s="87" t="s">
        <v>527</v>
      </c>
      <c r="D101" s="92">
        <v>2005</v>
      </c>
      <c r="E101" s="87" t="s">
        <v>179</v>
      </c>
      <c r="F101" s="242">
        <v>9.5</v>
      </c>
      <c r="G101" s="242"/>
      <c r="H101" s="86" t="str">
        <f t="shared" si="9"/>
        <v>2юн</v>
      </c>
      <c r="I101" s="93">
        <f t="shared" si="10"/>
        <v>9.5</v>
      </c>
      <c r="J101" s="93"/>
      <c r="K101" s="94">
        <f t="shared" si="11"/>
        <v>9.5</v>
      </c>
      <c r="L101" s="95" t="s">
        <v>528</v>
      </c>
      <c r="M101" s="133">
        <v>4</v>
      </c>
      <c r="N101" s="137"/>
      <c r="O101" s="137"/>
      <c r="P101" s="137"/>
      <c r="Q101" s="137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</row>
    <row r="102" spans="1:17" s="10" customFormat="1" ht="14.25" customHeight="1">
      <c r="A102" s="133">
        <v>86</v>
      </c>
      <c r="B102" s="236">
        <v>103</v>
      </c>
      <c r="C102" s="227" t="s">
        <v>463</v>
      </c>
      <c r="D102" s="237">
        <v>2004</v>
      </c>
      <c r="E102" s="87" t="s">
        <v>119</v>
      </c>
      <c r="F102" s="90">
        <v>9.5</v>
      </c>
      <c r="G102" s="90"/>
      <c r="H102" s="236" t="str">
        <f t="shared" si="9"/>
        <v>2юн</v>
      </c>
      <c r="I102" s="93">
        <f t="shared" si="10"/>
        <v>9.5</v>
      </c>
      <c r="J102" s="93"/>
      <c r="K102" s="94">
        <f t="shared" si="11"/>
        <v>9.5</v>
      </c>
      <c r="L102" s="95" t="s">
        <v>272</v>
      </c>
      <c r="M102" s="85">
        <v>4</v>
      </c>
      <c r="N102" s="96"/>
      <c r="O102" s="96"/>
      <c r="P102" s="96"/>
      <c r="Q102" s="96"/>
    </row>
    <row r="103" spans="1:17" s="10" customFormat="1" ht="14.25" customHeight="1">
      <c r="A103" s="133">
        <v>86</v>
      </c>
      <c r="B103" s="236">
        <v>158</v>
      </c>
      <c r="C103" s="227" t="s">
        <v>629</v>
      </c>
      <c r="D103" s="237">
        <v>2006</v>
      </c>
      <c r="E103" s="227" t="s">
        <v>119</v>
      </c>
      <c r="F103" s="238">
        <v>9.5</v>
      </c>
      <c r="G103" s="238"/>
      <c r="H103" s="236" t="str">
        <f t="shared" si="9"/>
        <v>2юн</v>
      </c>
      <c r="I103" s="239">
        <f t="shared" si="10"/>
        <v>9.5</v>
      </c>
      <c r="J103" s="239"/>
      <c r="K103" s="240">
        <f t="shared" si="11"/>
        <v>9.5</v>
      </c>
      <c r="L103" s="241" t="s">
        <v>509</v>
      </c>
      <c r="M103" s="85">
        <v>5</v>
      </c>
      <c r="N103" s="96"/>
      <c r="O103" s="96"/>
      <c r="P103" s="96"/>
      <c r="Q103" s="96"/>
    </row>
    <row r="104" spans="1:92" s="10" customFormat="1" ht="14.25" customHeight="1">
      <c r="A104" s="133">
        <v>89</v>
      </c>
      <c r="B104" s="86">
        <v>84</v>
      </c>
      <c r="C104" s="87" t="s">
        <v>474</v>
      </c>
      <c r="D104" s="92">
        <v>2003</v>
      </c>
      <c r="E104" s="87" t="s">
        <v>502</v>
      </c>
      <c r="F104" s="242">
        <v>9.6</v>
      </c>
      <c r="G104" s="242"/>
      <c r="H104" s="86" t="str">
        <f t="shared" si="9"/>
        <v>2юн</v>
      </c>
      <c r="I104" s="93">
        <f t="shared" si="10"/>
        <v>9.6</v>
      </c>
      <c r="J104" s="93"/>
      <c r="K104" s="94">
        <f t="shared" si="11"/>
        <v>9.6</v>
      </c>
      <c r="L104" s="95" t="s">
        <v>549</v>
      </c>
      <c r="M104" s="133">
        <v>7</v>
      </c>
      <c r="N104" s="137"/>
      <c r="O104" s="137"/>
      <c r="P104" s="137"/>
      <c r="Q104" s="137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</row>
    <row r="105" spans="1:17" s="10" customFormat="1" ht="14.25" customHeight="1">
      <c r="A105" s="133">
        <v>89</v>
      </c>
      <c r="B105" s="236">
        <v>366</v>
      </c>
      <c r="C105" s="227" t="s">
        <v>471</v>
      </c>
      <c r="D105" s="237">
        <v>2003</v>
      </c>
      <c r="E105" s="227" t="s">
        <v>162</v>
      </c>
      <c r="F105" s="238">
        <v>9.6</v>
      </c>
      <c r="G105" s="238"/>
      <c r="H105" s="236" t="str">
        <f t="shared" si="9"/>
        <v>2юн</v>
      </c>
      <c r="I105" s="239">
        <f t="shared" si="10"/>
        <v>9.6</v>
      </c>
      <c r="J105" s="239"/>
      <c r="K105" s="240">
        <f t="shared" si="11"/>
        <v>9.6</v>
      </c>
      <c r="L105" s="241" t="s">
        <v>556</v>
      </c>
      <c r="M105" s="85">
        <v>6</v>
      </c>
      <c r="N105" s="96"/>
      <c r="O105" s="96"/>
      <c r="P105" s="96"/>
      <c r="Q105" s="96"/>
    </row>
    <row r="106" spans="1:17" s="10" customFormat="1" ht="14.25" customHeight="1">
      <c r="A106" s="133">
        <v>91</v>
      </c>
      <c r="B106" s="236">
        <v>246</v>
      </c>
      <c r="C106" s="227" t="s">
        <v>617</v>
      </c>
      <c r="D106" s="237">
        <v>2006</v>
      </c>
      <c r="E106" s="227" t="s">
        <v>159</v>
      </c>
      <c r="F106" s="238">
        <v>9.67</v>
      </c>
      <c r="G106" s="238"/>
      <c r="H106" s="236" t="str">
        <f t="shared" si="9"/>
        <v>2юн</v>
      </c>
      <c r="I106" s="239">
        <f t="shared" si="10"/>
        <v>9.67</v>
      </c>
      <c r="J106" s="239"/>
      <c r="K106" s="240">
        <f t="shared" si="11"/>
        <v>9.67</v>
      </c>
      <c r="L106" s="241" t="s">
        <v>548</v>
      </c>
      <c r="M106" s="85"/>
      <c r="N106" s="96"/>
      <c r="O106" s="96"/>
      <c r="P106" s="96"/>
      <c r="Q106" s="96"/>
    </row>
    <row r="107" spans="1:92" s="10" customFormat="1" ht="14.25" customHeight="1">
      <c r="A107" s="133">
        <v>91</v>
      </c>
      <c r="B107" s="133">
        <v>30</v>
      </c>
      <c r="C107" s="137" t="s">
        <v>519</v>
      </c>
      <c r="D107" s="133">
        <v>2005</v>
      </c>
      <c r="E107" s="176" t="s">
        <v>154</v>
      </c>
      <c r="F107" s="242">
        <v>9.7</v>
      </c>
      <c r="G107" s="242"/>
      <c r="H107" s="86" t="str">
        <f t="shared" si="9"/>
        <v>2юн</v>
      </c>
      <c r="I107" s="93">
        <f t="shared" si="10"/>
        <v>9.7</v>
      </c>
      <c r="J107" s="93"/>
      <c r="K107" s="94">
        <f t="shared" si="11"/>
        <v>9.7</v>
      </c>
      <c r="L107" s="176" t="s">
        <v>507</v>
      </c>
      <c r="M107" s="133">
        <v>5</v>
      </c>
      <c r="N107" s="137"/>
      <c r="O107" s="137"/>
      <c r="P107" s="137"/>
      <c r="Q107" s="137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</row>
    <row r="108" spans="1:92" s="10" customFormat="1" ht="14.25" customHeight="1">
      <c r="A108" s="133">
        <v>91</v>
      </c>
      <c r="B108" s="86">
        <v>303</v>
      </c>
      <c r="C108" s="87" t="s">
        <v>462</v>
      </c>
      <c r="D108" s="92">
        <v>2003</v>
      </c>
      <c r="E108" s="87" t="s">
        <v>108</v>
      </c>
      <c r="F108" s="242">
        <v>9.7</v>
      </c>
      <c r="G108" s="242"/>
      <c r="H108" s="86" t="str">
        <f t="shared" si="9"/>
        <v>2юн</v>
      </c>
      <c r="I108" s="93">
        <f t="shared" si="10"/>
        <v>9.7</v>
      </c>
      <c r="J108" s="93"/>
      <c r="K108" s="94">
        <f t="shared" si="11"/>
        <v>9.7</v>
      </c>
      <c r="L108" s="95" t="s">
        <v>518</v>
      </c>
      <c r="M108" s="133">
        <v>6</v>
      </c>
      <c r="N108" s="137"/>
      <c r="O108" s="137"/>
      <c r="P108" s="137"/>
      <c r="Q108" s="137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</row>
    <row r="109" spans="1:92" s="10" customFormat="1" ht="14.25" customHeight="1">
      <c r="A109" s="133">
        <v>91</v>
      </c>
      <c r="B109" s="86">
        <v>269</v>
      </c>
      <c r="C109" s="87" t="s">
        <v>459</v>
      </c>
      <c r="D109" s="92">
        <v>2003</v>
      </c>
      <c r="E109" s="87" t="s">
        <v>162</v>
      </c>
      <c r="F109" s="242">
        <v>9.7</v>
      </c>
      <c r="G109" s="242"/>
      <c r="H109" s="86" t="str">
        <f t="shared" si="9"/>
        <v>2юн</v>
      </c>
      <c r="I109" s="93">
        <f t="shared" si="10"/>
        <v>9.7</v>
      </c>
      <c r="J109" s="93"/>
      <c r="K109" s="94">
        <f t="shared" si="11"/>
        <v>9.7</v>
      </c>
      <c r="L109" s="95" t="s">
        <v>556</v>
      </c>
      <c r="M109" s="133">
        <v>7</v>
      </c>
      <c r="N109" s="137"/>
      <c r="O109" s="137"/>
      <c r="P109" s="137"/>
      <c r="Q109" s="137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</row>
    <row r="110" spans="1:17" s="10" customFormat="1" ht="14.25" customHeight="1">
      <c r="A110" s="133">
        <v>91</v>
      </c>
      <c r="B110" s="236">
        <v>265</v>
      </c>
      <c r="C110" s="227" t="s">
        <v>604</v>
      </c>
      <c r="D110" s="237">
        <v>2003</v>
      </c>
      <c r="E110" s="227" t="s">
        <v>162</v>
      </c>
      <c r="F110" s="238">
        <v>9.7</v>
      </c>
      <c r="G110" s="238"/>
      <c r="H110" s="236" t="str">
        <f t="shared" si="9"/>
        <v>2юн</v>
      </c>
      <c r="I110" s="239">
        <f t="shared" si="10"/>
        <v>9.7</v>
      </c>
      <c r="J110" s="239"/>
      <c r="K110" s="240">
        <f t="shared" si="11"/>
        <v>9.7</v>
      </c>
      <c r="L110" s="241" t="s">
        <v>556</v>
      </c>
      <c r="M110" s="85">
        <v>6</v>
      </c>
      <c r="N110" s="96"/>
      <c r="O110" s="96"/>
      <c r="P110" s="96"/>
      <c r="Q110" s="96"/>
    </row>
    <row r="111" spans="1:17" s="10" customFormat="1" ht="14.25" customHeight="1">
      <c r="A111" s="133">
        <v>96</v>
      </c>
      <c r="B111" s="86">
        <v>363</v>
      </c>
      <c r="C111" s="87" t="s">
        <v>557</v>
      </c>
      <c r="D111" s="92">
        <v>2004</v>
      </c>
      <c r="E111" s="87" t="s">
        <v>162</v>
      </c>
      <c r="F111" s="90">
        <v>9.8</v>
      </c>
      <c r="G111" s="90"/>
      <c r="H111" s="236" t="str">
        <f t="shared" si="9"/>
        <v>2юн</v>
      </c>
      <c r="I111" s="93">
        <f t="shared" si="10"/>
        <v>9.8</v>
      </c>
      <c r="J111" s="93"/>
      <c r="K111" s="94">
        <f t="shared" si="11"/>
        <v>9.8</v>
      </c>
      <c r="L111" s="95" t="s">
        <v>558</v>
      </c>
      <c r="M111" s="85">
        <v>3</v>
      </c>
      <c r="N111" s="96"/>
      <c r="O111" s="96"/>
      <c r="P111" s="96"/>
      <c r="Q111" s="96"/>
    </row>
    <row r="112" spans="1:17" s="10" customFormat="1" ht="14.25" customHeight="1">
      <c r="A112" s="133">
        <v>96</v>
      </c>
      <c r="B112" s="86">
        <v>247</v>
      </c>
      <c r="C112" s="87" t="s">
        <v>564</v>
      </c>
      <c r="D112" s="92">
        <v>2006</v>
      </c>
      <c r="E112" s="227" t="s">
        <v>159</v>
      </c>
      <c r="F112" s="90">
        <v>9.8</v>
      </c>
      <c r="G112" s="90"/>
      <c r="H112" s="236" t="str">
        <f aca="true" t="shared" si="12" ref="H112:H122">LOOKUP(K112,$Z$2:$AG$2,$Z$1:$AG$1)</f>
        <v>2юн</v>
      </c>
      <c r="I112" s="93">
        <f aca="true" t="shared" si="13" ref="I112:I143">F112</f>
        <v>9.8</v>
      </c>
      <c r="J112" s="93"/>
      <c r="K112" s="94">
        <f aca="true" t="shared" si="14" ref="K112:K143">SMALL(I112:J112,1)+0</f>
        <v>9.8</v>
      </c>
      <c r="L112" s="95" t="s">
        <v>548</v>
      </c>
      <c r="M112" s="85">
        <v>4</v>
      </c>
      <c r="N112" s="96"/>
      <c r="O112" s="96"/>
      <c r="P112" s="96"/>
      <c r="Q112" s="96"/>
    </row>
    <row r="113" spans="1:17" s="10" customFormat="1" ht="14.25" customHeight="1">
      <c r="A113" s="133">
        <v>96</v>
      </c>
      <c r="B113" s="236">
        <v>277</v>
      </c>
      <c r="C113" s="227" t="s">
        <v>479</v>
      </c>
      <c r="D113" s="237">
        <v>2003</v>
      </c>
      <c r="E113" s="227" t="s">
        <v>108</v>
      </c>
      <c r="F113" s="238">
        <v>9.8</v>
      </c>
      <c r="G113" s="238"/>
      <c r="H113" s="236" t="str">
        <f t="shared" si="12"/>
        <v>2юн</v>
      </c>
      <c r="I113" s="239">
        <f t="shared" si="13"/>
        <v>9.8</v>
      </c>
      <c r="J113" s="239"/>
      <c r="K113" s="240">
        <f t="shared" si="14"/>
        <v>9.8</v>
      </c>
      <c r="L113" s="241" t="s">
        <v>546</v>
      </c>
      <c r="M113" s="85"/>
      <c r="N113" s="96"/>
      <c r="O113" s="96"/>
      <c r="P113" s="96"/>
      <c r="Q113" s="96"/>
    </row>
    <row r="114" spans="1:17" s="10" customFormat="1" ht="14.25" customHeight="1">
      <c r="A114" s="133">
        <v>96</v>
      </c>
      <c r="B114" s="236">
        <v>160</v>
      </c>
      <c r="C114" s="227" t="s">
        <v>621</v>
      </c>
      <c r="D114" s="237">
        <v>2006</v>
      </c>
      <c r="E114" s="227" t="s">
        <v>119</v>
      </c>
      <c r="F114" s="238">
        <v>9.8</v>
      </c>
      <c r="G114" s="238"/>
      <c r="H114" s="236" t="str">
        <f t="shared" si="12"/>
        <v>2юн</v>
      </c>
      <c r="I114" s="239">
        <f t="shared" si="13"/>
        <v>9.8</v>
      </c>
      <c r="J114" s="239"/>
      <c r="K114" s="240">
        <f t="shared" si="14"/>
        <v>9.8</v>
      </c>
      <c r="L114" s="241"/>
      <c r="M114" s="85">
        <v>5</v>
      </c>
      <c r="N114" s="96"/>
      <c r="O114" s="96"/>
      <c r="P114" s="96"/>
      <c r="Q114" s="96"/>
    </row>
    <row r="115" spans="1:17" s="10" customFormat="1" ht="14.25" customHeight="1">
      <c r="A115" s="133">
        <v>100</v>
      </c>
      <c r="B115" s="229">
        <v>262</v>
      </c>
      <c r="C115" s="233" t="s">
        <v>576</v>
      </c>
      <c r="D115" s="229">
        <v>2004</v>
      </c>
      <c r="E115" s="227" t="s">
        <v>162</v>
      </c>
      <c r="F115" s="90">
        <v>9.9</v>
      </c>
      <c r="G115" s="90"/>
      <c r="H115" s="236" t="str">
        <f t="shared" si="12"/>
        <v>2юн</v>
      </c>
      <c r="I115" s="93">
        <f t="shared" si="13"/>
        <v>9.9</v>
      </c>
      <c r="J115" s="93"/>
      <c r="K115" s="94">
        <f t="shared" si="14"/>
        <v>9.9</v>
      </c>
      <c r="L115" s="95" t="s">
        <v>556</v>
      </c>
      <c r="M115" s="85">
        <v>5</v>
      </c>
      <c r="N115" s="96"/>
      <c r="O115" s="96"/>
      <c r="P115" s="96"/>
      <c r="Q115" s="96"/>
    </row>
    <row r="116" spans="1:17" s="10" customFormat="1" ht="14.25" customHeight="1">
      <c r="A116" s="133">
        <v>100</v>
      </c>
      <c r="B116" s="229">
        <v>10</v>
      </c>
      <c r="C116" s="233" t="s">
        <v>470</v>
      </c>
      <c r="D116" s="229">
        <v>2004</v>
      </c>
      <c r="E116" s="227" t="s">
        <v>162</v>
      </c>
      <c r="F116" s="238">
        <v>9.9</v>
      </c>
      <c r="G116" s="238"/>
      <c r="H116" s="236" t="str">
        <f t="shared" si="12"/>
        <v>2юн</v>
      </c>
      <c r="I116" s="239">
        <f t="shared" si="13"/>
        <v>9.9</v>
      </c>
      <c r="J116" s="239"/>
      <c r="K116" s="240">
        <f t="shared" si="14"/>
        <v>9.9</v>
      </c>
      <c r="L116" s="241" t="s">
        <v>530</v>
      </c>
      <c r="M116" s="85">
        <v>5</v>
      </c>
      <c r="N116" s="96"/>
      <c r="O116" s="96"/>
      <c r="P116" s="96"/>
      <c r="Q116" s="96"/>
    </row>
    <row r="117" spans="1:17" s="10" customFormat="1" ht="14.25" customHeight="1">
      <c r="A117" s="133">
        <v>100</v>
      </c>
      <c r="B117" s="236">
        <v>381</v>
      </c>
      <c r="C117" s="227" t="s">
        <v>597</v>
      </c>
      <c r="D117" s="237">
        <v>2005</v>
      </c>
      <c r="E117" s="227" t="s">
        <v>119</v>
      </c>
      <c r="F117" s="238">
        <v>9.9</v>
      </c>
      <c r="G117" s="238"/>
      <c r="H117" s="236" t="str">
        <f t="shared" si="12"/>
        <v>2юн</v>
      </c>
      <c r="I117" s="239">
        <f t="shared" si="13"/>
        <v>9.9</v>
      </c>
      <c r="J117" s="239"/>
      <c r="K117" s="240">
        <f t="shared" si="14"/>
        <v>9.9</v>
      </c>
      <c r="L117" s="241" t="s">
        <v>509</v>
      </c>
      <c r="M117" s="85">
        <v>6</v>
      </c>
      <c r="N117" s="96"/>
      <c r="O117" s="96"/>
      <c r="P117" s="96"/>
      <c r="Q117" s="96"/>
    </row>
    <row r="118" spans="1:17" s="10" customFormat="1" ht="14.25" customHeight="1">
      <c r="A118" s="133">
        <v>103</v>
      </c>
      <c r="B118" s="236">
        <v>102</v>
      </c>
      <c r="C118" s="227" t="s">
        <v>485</v>
      </c>
      <c r="D118" s="237">
        <v>2004</v>
      </c>
      <c r="E118" s="87" t="s">
        <v>119</v>
      </c>
      <c r="F118" s="90">
        <v>10</v>
      </c>
      <c r="G118" s="90"/>
      <c r="H118" s="236" t="str">
        <f t="shared" si="12"/>
        <v>3юн</v>
      </c>
      <c r="I118" s="93">
        <f t="shared" si="13"/>
        <v>10</v>
      </c>
      <c r="J118" s="93"/>
      <c r="K118" s="94">
        <f t="shared" si="14"/>
        <v>10</v>
      </c>
      <c r="L118" s="95" t="s">
        <v>272</v>
      </c>
      <c r="M118" s="85">
        <v>7</v>
      </c>
      <c r="N118" s="96"/>
      <c r="O118" s="96"/>
      <c r="P118" s="96"/>
      <c r="Q118" s="96"/>
    </row>
    <row r="119" spans="1:17" s="10" customFormat="1" ht="14.25" customHeight="1">
      <c r="A119" s="133">
        <v>103</v>
      </c>
      <c r="B119" s="229">
        <v>462</v>
      </c>
      <c r="C119" s="233" t="s">
        <v>634</v>
      </c>
      <c r="D119" s="237">
        <v>2006</v>
      </c>
      <c r="E119" s="227" t="s">
        <v>119</v>
      </c>
      <c r="F119" s="238">
        <v>10</v>
      </c>
      <c r="G119" s="238"/>
      <c r="H119" s="236" t="str">
        <f t="shared" si="12"/>
        <v>3юн</v>
      </c>
      <c r="I119" s="239">
        <f t="shared" si="13"/>
        <v>10</v>
      </c>
      <c r="J119" s="239"/>
      <c r="K119" s="240">
        <f t="shared" si="14"/>
        <v>10</v>
      </c>
      <c r="L119" s="241" t="s">
        <v>509</v>
      </c>
      <c r="M119" s="85">
        <v>7</v>
      </c>
      <c r="N119" s="96"/>
      <c r="O119" s="96"/>
      <c r="P119" s="96"/>
      <c r="Q119" s="96"/>
    </row>
    <row r="120" spans="1:17" s="10" customFormat="1" ht="14.25" customHeight="1">
      <c r="A120" s="133">
        <v>105</v>
      </c>
      <c r="B120" s="229">
        <v>253</v>
      </c>
      <c r="C120" s="233" t="s">
        <v>620</v>
      </c>
      <c r="D120" s="229">
        <v>2004</v>
      </c>
      <c r="E120" s="227" t="s">
        <v>162</v>
      </c>
      <c r="F120" s="238">
        <v>10.4</v>
      </c>
      <c r="G120" s="238"/>
      <c r="H120" s="236" t="str">
        <f t="shared" si="12"/>
        <v>3юн</v>
      </c>
      <c r="I120" s="239">
        <f t="shared" si="13"/>
        <v>10.4</v>
      </c>
      <c r="J120" s="239"/>
      <c r="K120" s="240">
        <f t="shared" si="14"/>
        <v>10.4</v>
      </c>
      <c r="L120" s="241" t="s">
        <v>556</v>
      </c>
      <c r="M120" s="85">
        <v>6</v>
      </c>
      <c r="N120" s="96"/>
      <c r="O120" s="96"/>
      <c r="P120" s="96"/>
      <c r="Q120" s="96"/>
    </row>
    <row r="121" spans="1:17" s="10" customFormat="1" ht="14.25" customHeight="1">
      <c r="A121" s="133">
        <v>106</v>
      </c>
      <c r="B121" s="236">
        <v>476</v>
      </c>
      <c r="C121" s="227" t="s">
        <v>605</v>
      </c>
      <c r="D121" s="237">
        <v>2003</v>
      </c>
      <c r="E121" s="227" t="s">
        <v>119</v>
      </c>
      <c r="F121" s="238">
        <v>10.5</v>
      </c>
      <c r="G121" s="238"/>
      <c r="H121" s="236" t="str">
        <f t="shared" si="12"/>
        <v>3юн</v>
      </c>
      <c r="I121" s="239">
        <f t="shared" si="13"/>
        <v>10.5</v>
      </c>
      <c r="J121" s="239"/>
      <c r="K121" s="240">
        <f t="shared" si="14"/>
        <v>10.5</v>
      </c>
      <c r="L121" s="241" t="s">
        <v>606</v>
      </c>
      <c r="M121" s="85">
        <v>7</v>
      </c>
      <c r="N121" s="96"/>
      <c r="O121" s="96"/>
      <c r="P121" s="96"/>
      <c r="Q121" s="96"/>
    </row>
    <row r="122" spans="1:17" s="10" customFormat="1" ht="14.25" customHeight="1">
      <c r="A122" s="133">
        <v>107</v>
      </c>
      <c r="B122" s="229">
        <v>11</v>
      </c>
      <c r="C122" s="233" t="s">
        <v>612</v>
      </c>
      <c r="D122" s="237">
        <v>2006</v>
      </c>
      <c r="E122" s="227" t="s">
        <v>159</v>
      </c>
      <c r="F122" s="238">
        <v>10.6</v>
      </c>
      <c r="G122" s="238"/>
      <c r="H122" s="236" t="str">
        <f t="shared" si="12"/>
        <v>б/р</v>
      </c>
      <c r="I122" s="239">
        <f t="shared" si="13"/>
        <v>10.6</v>
      </c>
      <c r="J122" s="239"/>
      <c r="K122" s="240">
        <f t="shared" si="14"/>
        <v>10.6</v>
      </c>
      <c r="L122" s="241" t="s">
        <v>548</v>
      </c>
      <c r="M122" s="85">
        <v>8</v>
      </c>
      <c r="N122" s="96"/>
      <c r="O122" s="96"/>
      <c r="P122" s="96"/>
      <c r="Q122" s="96"/>
    </row>
    <row r="123" spans="1:92" s="10" customFormat="1" ht="14.25" customHeight="1" hidden="1">
      <c r="A123" s="133"/>
      <c r="B123" s="86">
        <v>359</v>
      </c>
      <c r="C123" s="87" t="s">
        <v>508</v>
      </c>
      <c r="D123" s="92">
        <v>2004</v>
      </c>
      <c r="E123" s="87" t="s">
        <v>119</v>
      </c>
      <c r="F123" s="242" t="s">
        <v>847</v>
      </c>
      <c r="G123" s="242"/>
      <c r="H123" s="86"/>
      <c r="I123" s="93" t="str">
        <f t="shared" si="13"/>
        <v>н.я</v>
      </c>
      <c r="J123" s="93"/>
      <c r="K123" s="94" t="e">
        <f t="shared" si="14"/>
        <v>#NUM!</v>
      </c>
      <c r="L123" s="95" t="s">
        <v>509</v>
      </c>
      <c r="M123" s="133"/>
      <c r="N123" s="137"/>
      <c r="O123" s="137"/>
      <c r="P123" s="137"/>
      <c r="Q123" s="137"/>
      <c r="R123" s="131"/>
      <c r="S123" s="132"/>
      <c r="T123" s="132"/>
      <c r="U123" s="132"/>
      <c r="V123" s="132"/>
      <c r="W123" s="132"/>
      <c r="X123" s="131"/>
      <c r="Y123" s="131"/>
      <c r="Z123" s="131"/>
      <c r="AA123" s="132"/>
      <c r="AB123" s="132"/>
      <c r="AC123" s="132"/>
      <c r="AD123" s="131"/>
      <c r="AE123" s="179"/>
      <c r="AF123" s="179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1"/>
      <c r="BL123" s="131"/>
      <c r="BM123" s="131"/>
      <c r="BN123" s="131"/>
      <c r="BO123" s="131"/>
      <c r="BP123" s="131"/>
      <c r="BQ123" s="131"/>
      <c r="BR123" s="131"/>
      <c r="BS123" s="131"/>
      <c r="BT123" s="131"/>
      <c r="BU123" s="131"/>
      <c r="BV123" s="131"/>
      <c r="BW123" s="131"/>
      <c r="BX123" s="131"/>
      <c r="BY123" s="131"/>
      <c r="BZ123" s="131"/>
      <c r="CA123" s="131"/>
      <c r="CB123" s="131"/>
      <c r="CC123" s="131"/>
      <c r="CD123" s="131"/>
      <c r="CE123" s="131"/>
      <c r="CF123" s="131"/>
      <c r="CG123" s="131"/>
      <c r="CH123" s="131"/>
      <c r="CI123" s="131"/>
      <c r="CJ123" s="131"/>
      <c r="CK123" s="131"/>
      <c r="CL123" s="131"/>
      <c r="CM123" s="131"/>
      <c r="CN123" s="131"/>
    </row>
    <row r="124" spans="1:92" s="10" customFormat="1" ht="14.25" customHeight="1" hidden="1">
      <c r="A124" s="133"/>
      <c r="B124" s="272">
        <v>109</v>
      </c>
      <c r="C124" s="87" t="s">
        <v>520</v>
      </c>
      <c r="D124" s="92">
        <v>2004</v>
      </c>
      <c r="E124" s="87" t="s">
        <v>119</v>
      </c>
      <c r="F124" s="242" t="s">
        <v>847</v>
      </c>
      <c r="G124" s="242"/>
      <c r="H124" s="86"/>
      <c r="I124" s="93" t="str">
        <f t="shared" si="13"/>
        <v>н.я</v>
      </c>
      <c r="J124" s="93"/>
      <c r="K124" s="94" t="e">
        <f t="shared" si="14"/>
        <v>#NUM!</v>
      </c>
      <c r="L124" s="95" t="s">
        <v>509</v>
      </c>
      <c r="M124" s="133"/>
      <c r="N124" s="137"/>
      <c r="O124" s="137"/>
      <c r="P124" s="137"/>
      <c r="Q124" s="137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</row>
    <row r="125" spans="1:92" s="10" customFormat="1" ht="14.25" customHeight="1" hidden="1">
      <c r="A125" s="133"/>
      <c r="B125" s="86">
        <v>164</v>
      </c>
      <c r="C125" s="87" t="s">
        <v>524</v>
      </c>
      <c r="D125" s="92">
        <v>2004</v>
      </c>
      <c r="E125" s="87" t="s">
        <v>502</v>
      </c>
      <c r="F125" s="242" t="s">
        <v>847</v>
      </c>
      <c r="G125" s="242"/>
      <c r="H125" s="86"/>
      <c r="I125" s="93" t="str">
        <f t="shared" si="13"/>
        <v>н.я</v>
      </c>
      <c r="J125" s="93"/>
      <c r="K125" s="94" t="e">
        <f t="shared" si="14"/>
        <v>#NUM!</v>
      </c>
      <c r="L125" s="95" t="s">
        <v>525</v>
      </c>
      <c r="M125" s="133"/>
      <c r="N125" s="137"/>
      <c r="O125" s="137"/>
      <c r="P125" s="137"/>
      <c r="Q125" s="137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</row>
    <row r="126" spans="1:92" s="10" customFormat="1" ht="14.25" customHeight="1" hidden="1">
      <c r="A126" s="133"/>
      <c r="B126" s="86">
        <v>1</v>
      </c>
      <c r="C126" s="87" t="s">
        <v>529</v>
      </c>
      <c r="D126" s="92">
        <v>2003</v>
      </c>
      <c r="E126" s="87" t="s">
        <v>162</v>
      </c>
      <c r="F126" s="242" t="s">
        <v>847</v>
      </c>
      <c r="G126" s="242"/>
      <c r="H126" s="86"/>
      <c r="I126" s="93" t="str">
        <f t="shared" si="13"/>
        <v>н.я</v>
      </c>
      <c r="J126" s="93"/>
      <c r="K126" s="94" t="e">
        <f t="shared" si="14"/>
        <v>#NUM!</v>
      </c>
      <c r="L126" s="95" t="s">
        <v>530</v>
      </c>
      <c r="M126" s="133"/>
      <c r="N126" s="137"/>
      <c r="O126" s="137"/>
      <c r="P126" s="137"/>
      <c r="Q126" s="137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</row>
    <row r="127" spans="1:92" s="10" customFormat="1" ht="14.25" customHeight="1" hidden="1">
      <c r="A127" s="133"/>
      <c r="B127" s="177">
        <v>4</v>
      </c>
      <c r="C127" s="176" t="s">
        <v>541</v>
      </c>
      <c r="D127" s="177">
        <v>2005</v>
      </c>
      <c r="E127" s="87" t="s">
        <v>542</v>
      </c>
      <c r="F127" s="242" t="s">
        <v>847</v>
      </c>
      <c r="G127" s="242"/>
      <c r="H127" s="86"/>
      <c r="I127" s="93" t="str">
        <f t="shared" si="13"/>
        <v>н.я</v>
      </c>
      <c r="J127" s="93"/>
      <c r="K127" s="94" t="e">
        <f t="shared" si="14"/>
        <v>#NUM!</v>
      </c>
      <c r="L127" s="95" t="s">
        <v>543</v>
      </c>
      <c r="M127" s="133"/>
      <c r="N127" s="137"/>
      <c r="O127" s="137"/>
      <c r="P127" s="137"/>
      <c r="Q127" s="137"/>
      <c r="R127" s="175"/>
      <c r="S127" s="178"/>
      <c r="T127" s="178"/>
      <c r="U127" s="178"/>
      <c r="V127" s="178"/>
      <c r="W127" s="178"/>
      <c r="X127" s="175"/>
      <c r="Y127" s="175"/>
      <c r="Z127" s="175"/>
      <c r="AA127" s="178"/>
      <c r="AB127" s="178"/>
      <c r="AC127" s="178"/>
      <c r="AD127" s="175"/>
      <c r="AE127" s="139"/>
      <c r="AF127" s="139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</row>
    <row r="128" spans="1:17" s="10" customFormat="1" ht="14.25" customHeight="1" hidden="1">
      <c r="A128" s="85"/>
      <c r="B128" s="86">
        <v>82</v>
      </c>
      <c r="C128" s="87" t="s">
        <v>559</v>
      </c>
      <c r="D128" s="92">
        <v>2005</v>
      </c>
      <c r="E128" s="87" t="s">
        <v>116</v>
      </c>
      <c r="F128" s="90" t="s">
        <v>847</v>
      </c>
      <c r="G128" s="90"/>
      <c r="H128" s="236"/>
      <c r="I128" s="93" t="str">
        <f t="shared" si="13"/>
        <v>н.я</v>
      </c>
      <c r="J128" s="93"/>
      <c r="K128" s="94" t="e">
        <f t="shared" si="14"/>
        <v>#NUM!</v>
      </c>
      <c r="L128" s="95" t="s">
        <v>348</v>
      </c>
      <c r="M128" s="85"/>
      <c r="N128" s="96"/>
      <c r="O128" s="96"/>
      <c r="P128" s="96"/>
      <c r="Q128" s="96"/>
    </row>
    <row r="129" spans="1:17" s="10" customFormat="1" ht="14.25" customHeight="1" hidden="1">
      <c r="A129" s="85"/>
      <c r="B129" s="86">
        <v>440</v>
      </c>
      <c r="C129" s="87" t="s">
        <v>560</v>
      </c>
      <c r="D129" s="92">
        <v>2004</v>
      </c>
      <c r="E129" s="87" t="s">
        <v>119</v>
      </c>
      <c r="F129" s="90" t="s">
        <v>847</v>
      </c>
      <c r="G129" s="90"/>
      <c r="H129" s="236"/>
      <c r="I129" s="93" t="str">
        <f t="shared" si="13"/>
        <v>н.я</v>
      </c>
      <c r="J129" s="93"/>
      <c r="K129" s="94" t="e">
        <f t="shared" si="14"/>
        <v>#NUM!</v>
      </c>
      <c r="L129" s="95" t="s">
        <v>522</v>
      </c>
      <c r="M129" s="85"/>
      <c r="N129" s="96"/>
      <c r="O129" s="96"/>
      <c r="P129" s="96"/>
      <c r="Q129" s="96"/>
    </row>
    <row r="130" spans="1:17" s="10" customFormat="1" ht="14.25" customHeight="1" hidden="1">
      <c r="A130" s="85"/>
      <c r="B130" s="86">
        <v>28</v>
      </c>
      <c r="C130" s="87" t="s">
        <v>561</v>
      </c>
      <c r="D130" s="92">
        <v>2003</v>
      </c>
      <c r="E130" s="87" t="s">
        <v>108</v>
      </c>
      <c r="F130" s="90" t="s">
        <v>847</v>
      </c>
      <c r="G130" s="90"/>
      <c r="H130" s="236"/>
      <c r="I130" s="93" t="str">
        <f t="shared" si="13"/>
        <v>н.я</v>
      </c>
      <c r="J130" s="93"/>
      <c r="K130" s="94" t="e">
        <f t="shared" si="14"/>
        <v>#NUM!</v>
      </c>
      <c r="L130" s="95" t="s">
        <v>562</v>
      </c>
      <c r="M130" s="85"/>
      <c r="N130" s="96"/>
      <c r="O130" s="96"/>
      <c r="P130" s="96"/>
      <c r="Q130" s="96"/>
    </row>
    <row r="131" spans="1:17" s="10" customFormat="1" ht="14.25" customHeight="1" hidden="1">
      <c r="A131" s="85"/>
      <c r="B131" s="86">
        <v>363</v>
      </c>
      <c r="C131" s="87" t="s">
        <v>557</v>
      </c>
      <c r="D131" s="92">
        <v>2004</v>
      </c>
      <c r="E131" s="87" t="s">
        <v>162</v>
      </c>
      <c r="F131" s="90" t="s">
        <v>847</v>
      </c>
      <c r="G131" s="90"/>
      <c r="H131" s="236"/>
      <c r="I131" s="93" t="str">
        <f t="shared" si="13"/>
        <v>н.я</v>
      </c>
      <c r="J131" s="93"/>
      <c r="K131" s="94" t="e">
        <f t="shared" si="14"/>
        <v>#NUM!</v>
      </c>
      <c r="L131" s="95" t="s">
        <v>558</v>
      </c>
      <c r="M131" s="85"/>
      <c r="N131" s="96"/>
      <c r="O131" s="96"/>
      <c r="P131" s="96"/>
      <c r="Q131" s="96"/>
    </row>
    <row r="132" spans="1:92" s="10" customFormat="1" ht="14.25" customHeight="1" hidden="1">
      <c r="A132" s="85"/>
      <c r="B132" s="232">
        <v>246</v>
      </c>
      <c r="C132" s="231" t="s">
        <v>566</v>
      </c>
      <c r="D132" s="232">
        <v>2005</v>
      </c>
      <c r="E132" s="227" t="s">
        <v>162</v>
      </c>
      <c r="F132" s="90" t="s">
        <v>847</v>
      </c>
      <c r="G132" s="90"/>
      <c r="H132" s="236"/>
      <c r="I132" s="93" t="str">
        <f t="shared" si="13"/>
        <v>н.я</v>
      </c>
      <c r="J132" s="93"/>
      <c r="K132" s="94" t="e">
        <f t="shared" si="14"/>
        <v>#NUM!</v>
      </c>
      <c r="L132" s="95" t="s">
        <v>556</v>
      </c>
      <c r="M132" s="85"/>
      <c r="N132" s="96"/>
      <c r="O132" s="96"/>
      <c r="P132" s="96"/>
      <c r="Q132" s="96"/>
      <c r="R132" s="42"/>
      <c r="S132" s="43"/>
      <c r="T132" s="43"/>
      <c r="U132" s="43"/>
      <c r="V132" s="43"/>
      <c r="W132" s="43"/>
      <c r="X132" s="42"/>
      <c r="Y132" s="42"/>
      <c r="Z132" s="42"/>
      <c r="AA132" s="43"/>
      <c r="AB132" s="43"/>
      <c r="AC132" s="43"/>
      <c r="AD132" s="44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</row>
    <row r="133" spans="1:17" s="10" customFormat="1" ht="14.25" customHeight="1" hidden="1">
      <c r="A133" s="85"/>
      <c r="B133" s="270">
        <v>522</v>
      </c>
      <c r="C133" s="227" t="s">
        <v>476</v>
      </c>
      <c r="D133" s="237">
        <v>2003</v>
      </c>
      <c r="E133" s="227" t="s">
        <v>119</v>
      </c>
      <c r="F133" s="238" t="s">
        <v>847</v>
      </c>
      <c r="G133" s="238"/>
      <c r="H133" s="236"/>
      <c r="I133" s="239" t="str">
        <f t="shared" si="13"/>
        <v>н.я</v>
      </c>
      <c r="J133" s="239"/>
      <c r="K133" s="240" t="e">
        <f t="shared" si="14"/>
        <v>#NUM!</v>
      </c>
      <c r="L133" s="241" t="s">
        <v>509</v>
      </c>
      <c r="M133" s="85"/>
      <c r="N133" s="96"/>
      <c r="O133" s="96"/>
      <c r="P133" s="96"/>
      <c r="Q133" s="96"/>
    </row>
    <row r="134" spans="1:17" s="10" customFormat="1" ht="14.25" customHeight="1" hidden="1">
      <c r="A134" s="85"/>
      <c r="B134" s="236">
        <v>701</v>
      </c>
      <c r="C134" s="227" t="s">
        <v>448</v>
      </c>
      <c r="D134" s="237">
        <v>2003</v>
      </c>
      <c r="E134" s="227" t="s">
        <v>108</v>
      </c>
      <c r="F134" s="238" t="s">
        <v>847</v>
      </c>
      <c r="G134" s="238"/>
      <c r="H134" s="236"/>
      <c r="I134" s="239" t="str">
        <f t="shared" si="13"/>
        <v>н.я</v>
      </c>
      <c r="J134" s="239"/>
      <c r="K134" s="240" t="e">
        <f t="shared" si="14"/>
        <v>#NUM!</v>
      </c>
      <c r="L134" s="241" t="s">
        <v>503</v>
      </c>
      <c r="M134" s="85"/>
      <c r="N134" s="96"/>
      <c r="O134" s="96"/>
      <c r="P134" s="96"/>
      <c r="Q134" s="96"/>
    </row>
    <row r="135" spans="1:92" s="23" customFormat="1" ht="14.25" customHeight="1" hidden="1">
      <c r="A135" s="85"/>
      <c r="B135" s="236">
        <v>275</v>
      </c>
      <c r="C135" s="227" t="s">
        <v>579</v>
      </c>
      <c r="D135" s="237">
        <v>2003</v>
      </c>
      <c r="E135" s="227" t="s">
        <v>108</v>
      </c>
      <c r="F135" s="238" t="s">
        <v>847</v>
      </c>
      <c r="G135" s="238"/>
      <c r="H135" s="236"/>
      <c r="I135" s="239" t="str">
        <f t="shared" si="13"/>
        <v>н.я</v>
      </c>
      <c r="J135" s="239"/>
      <c r="K135" s="240" t="e">
        <f t="shared" si="14"/>
        <v>#NUM!</v>
      </c>
      <c r="L135" s="241" t="s">
        <v>546</v>
      </c>
      <c r="M135" s="85"/>
      <c r="N135" s="96"/>
      <c r="O135" s="96"/>
      <c r="P135" s="96"/>
      <c r="Q135" s="96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</row>
    <row r="136" spans="1:92" s="42" customFormat="1" ht="14.25" customHeight="1" hidden="1">
      <c r="A136" s="85"/>
      <c r="B136" s="271">
        <v>19</v>
      </c>
      <c r="C136" s="87" t="s">
        <v>584</v>
      </c>
      <c r="D136" s="92">
        <v>2004</v>
      </c>
      <c r="E136" s="87" t="s">
        <v>108</v>
      </c>
      <c r="F136" s="90" t="s">
        <v>847</v>
      </c>
      <c r="G136" s="90"/>
      <c r="H136" s="236"/>
      <c r="I136" s="93" t="str">
        <f t="shared" si="13"/>
        <v>н.я</v>
      </c>
      <c r="J136" s="93"/>
      <c r="K136" s="94" t="e">
        <f t="shared" si="14"/>
        <v>#NUM!</v>
      </c>
      <c r="L136" s="95" t="s">
        <v>503</v>
      </c>
      <c r="M136" s="85"/>
      <c r="N136" s="96"/>
      <c r="O136" s="96"/>
      <c r="P136" s="96"/>
      <c r="Q136" s="96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</row>
    <row r="137" spans="1:92" s="112" customFormat="1" ht="14.25" customHeight="1" hidden="1">
      <c r="A137" s="85"/>
      <c r="B137" s="86">
        <v>10</v>
      </c>
      <c r="C137" s="87" t="s">
        <v>588</v>
      </c>
      <c r="D137" s="92"/>
      <c r="E137" s="227" t="s">
        <v>542</v>
      </c>
      <c r="F137" s="238" t="s">
        <v>847</v>
      </c>
      <c r="G137" s="238"/>
      <c r="H137" s="236"/>
      <c r="I137" s="239" t="str">
        <f t="shared" si="13"/>
        <v>н.я</v>
      </c>
      <c r="J137" s="239"/>
      <c r="K137" s="240" t="e">
        <f t="shared" si="14"/>
        <v>#NUM!</v>
      </c>
      <c r="L137" s="241" t="s">
        <v>543</v>
      </c>
      <c r="M137" s="85"/>
      <c r="N137" s="96"/>
      <c r="O137" s="96"/>
      <c r="P137" s="96"/>
      <c r="Q137" s="96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</row>
    <row r="138" spans="1:17" s="10" customFormat="1" ht="14.25" customHeight="1" hidden="1">
      <c r="A138" s="85"/>
      <c r="B138" s="236">
        <v>5</v>
      </c>
      <c r="C138" s="227" t="s">
        <v>469</v>
      </c>
      <c r="D138" s="237">
        <v>2004</v>
      </c>
      <c r="E138" s="227" t="s">
        <v>502</v>
      </c>
      <c r="F138" s="238" t="s">
        <v>847</v>
      </c>
      <c r="G138" s="238"/>
      <c r="H138" s="236"/>
      <c r="I138" s="239" t="str">
        <f t="shared" si="13"/>
        <v>н.я</v>
      </c>
      <c r="J138" s="239"/>
      <c r="K138" s="240" t="e">
        <f t="shared" si="14"/>
        <v>#NUM!</v>
      </c>
      <c r="L138" s="241" t="s">
        <v>525</v>
      </c>
      <c r="M138" s="85"/>
      <c r="N138" s="96"/>
      <c r="O138" s="96"/>
      <c r="P138" s="96"/>
      <c r="Q138" s="96"/>
    </row>
    <row r="139" spans="1:17" s="10" customFormat="1" ht="14.25" customHeight="1" hidden="1">
      <c r="A139" s="85"/>
      <c r="B139" s="236">
        <v>26</v>
      </c>
      <c r="C139" s="227" t="s">
        <v>595</v>
      </c>
      <c r="D139" s="237">
        <v>2004</v>
      </c>
      <c r="E139" s="227" t="s">
        <v>108</v>
      </c>
      <c r="F139" s="238" t="s">
        <v>847</v>
      </c>
      <c r="G139" s="238"/>
      <c r="H139" s="236"/>
      <c r="I139" s="239" t="str">
        <f t="shared" si="13"/>
        <v>н.я</v>
      </c>
      <c r="J139" s="239"/>
      <c r="K139" s="240" t="e">
        <f t="shared" si="14"/>
        <v>#NUM!</v>
      </c>
      <c r="L139" s="241" t="s">
        <v>546</v>
      </c>
      <c r="M139" s="85"/>
      <c r="N139" s="96"/>
      <c r="O139" s="96"/>
      <c r="P139" s="96"/>
      <c r="Q139" s="96"/>
    </row>
    <row r="140" spans="1:17" s="10" customFormat="1" ht="14.25" customHeight="1" hidden="1">
      <c r="A140" s="85"/>
      <c r="B140" s="236">
        <v>517</v>
      </c>
      <c r="C140" s="227" t="s">
        <v>615</v>
      </c>
      <c r="D140" s="237">
        <v>2003</v>
      </c>
      <c r="E140" s="227" t="s">
        <v>119</v>
      </c>
      <c r="F140" s="238" t="s">
        <v>847</v>
      </c>
      <c r="G140" s="238"/>
      <c r="H140" s="236"/>
      <c r="I140" s="239" t="str">
        <f t="shared" si="13"/>
        <v>н.я</v>
      </c>
      <c r="J140" s="239"/>
      <c r="K140" s="240" t="e">
        <f t="shared" si="14"/>
        <v>#NUM!</v>
      </c>
      <c r="L140" s="95" t="s">
        <v>511</v>
      </c>
      <c r="M140" s="85"/>
      <c r="N140" s="96"/>
      <c r="O140" s="96"/>
      <c r="P140" s="96"/>
      <c r="Q140" s="96"/>
    </row>
    <row r="141" spans="1:17" s="10" customFormat="1" ht="14.25" customHeight="1" hidden="1">
      <c r="A141" s="85"/>
      <c r="B141" s="236">
        <v>1</v>
      </c>
      <c r="C141" s="227" t="s">
        <v>567</v>
      </c>
      <c r="D141" s="237">
        <v>2003</v>
      </c>
      <c r="E141" s="227" t="s">
        <v>108</v>
      </c>
      <c r="F141" s="238" t="s">
        <v>847</v>
      </c>
      <c r="G141" s="238"/>
      <c r="H141" s="236"/>
      <c r="I141" s="239" t="str">
        <f t="shared" si="13"/>
        <v>н.я</v>
      </c>
      <c r="J141" s="239"/>
      <c r="K141" s="240" t="e">
        <f t="shared" si="14"/>
        <v>#NUM!</v>
      </c>
      <c r="L141" s="241" t="s">
        <v>623</v>
      </c>
      <c r="M141" s="85"/>
      <c r="N141" s="96"/>
      <c r="O141" s="96"/>
      <c r="P141" s="96"/>
      <c r="Q141" s="96"/>
    </row>
    <row r="142" spans="1:17" s="10" customFormat="1" ht="14.25" customHeight="1" hidden="1">
      <c r="A142" s="85"/>
      <c r="B142" s="236">
        <v>96</v>
      </c>
      <c r="C142" s="227" t="s">
        <v>624</v>
      </c>
      <c r="D142" s="237">
        <v>2003</v>
      </c>
      <c r="E142" s="227" t="s">
        <v>108</v>
      </c>
      <c r="F142" s="238" t="s">
        <v>847</v>
      </c>
      <c r="G142" s="238"/>
      <c r="H142" s="236"/>
      <c r="I142" s="239" t="str">
        <f t="shared" si="13"/>
        <v>н.я</v>
      </c>
      <c r="J142" s="239"/>
      <c r="K142" s="240" t="e">
        <f t="shared" si="14"/>
        <v>#NUM!</v>
      </c>
      <c r="L142" s="241" t="s">
        <v>503</v>
      </c>
      <c r="M142" s="85"/>
      <c r="N142" s="96"/>
      <c r="O142" s="96"/>
      <c r="P142" s="96"/>
      <c r="Q142" s="96"/>
    </row>
    <row r="143" spans="1:17" s="10" customFormat="1" ht="14.25" customHeight="1" hidden="1">
      <c r="A143" s="85"/>
      <c r="B143" s="236">
        <v>90</v>
      </c>
      <c r="C143" s="227" t="s">
        <v>630</v>
      </c>
      <c r="D143" s="237">
        <v>2004</v>
      </c>
      <c r="E143" s="227" t="s">
        <v>128</v>
      </c>
      <c r="F143" s="238" t="s">
        <v>847</v>
      </c>
      <c r="G143" s="238"/>
      <c r="H143" s="236"/>
      <c r="I143" s="239" t="str">
        <f t="shared" si="13"/>
        <v>н.я</v>
      </c>
      <c r="J143" s="239"/>
      <c r="K143" s="240" t="e">
        <f t="shared" si="14"/>
        <v>#NUM!</v>
      </c>
      <c r="L143" s="241" t="s">
        <v>515</v>
      </c>
      <c r="M143" s="85"/>
      <c r="N143" s="96"/>
      <c r="O143" s="96"/>
      <c r="P143" s="96"/>
      <c r="Q143" s="96"/>
    </row>
    <row r="144" spans="1:17" s="10" customFormat="1" ht="14.25" customHeight="1" hidden="1">
      <c r="A144" s="85"/>
      <c r="B144" s="236">
        <v>3</v>
      </c>
      <c r="C144" s="227" t="s">
        <v>636</v>
      </c>
      <c r="D144" s="237">
        <v>2005</v>
      </c>
      <c r="E144" s="227" t="s">
        <v>542</v>
      </c>
      <c r="F144" s="238" t="s">
        <v>847</v>
      </c>
      <c r="G144" s="238"/>
      <c r="H144" s="236"/>
      <c r="I144" s="239" t="str">
        <f aca="true" t="shared" si="15" ref="I144:I149">F144</f>
        <v>н.я</v>
      </c>
      <c r="J144" s="239"/>
      <c r="K144" s="240" t="e">
        <f aca="true" t="shared" si="16" ref="K144:K149">SMALL(I144:J144,1)+0</f>
        <v>#NUM!</v>
      </c>
      <c r="L144" s="241" t="s">
        <v>543</v>
      </c>
      <c r="M144" s="85"/>
      <c r="N144" s="96"/>
      <c r="O144" s="96"/>
      <c r="P144" s="96"/>
      <c r="Q144" s="96"/>
    </row>
    <row r="145" spans="1:17" s="10" customFormat="1" ht="14.25" customHeight="1" hidden="1">
      <c r="A145" s="85"/>
      <c r="B145" s="236">
        <v>53</v>
      </c>
      <c r="C145" s="227" t="s">
        <v>497</v>
      </c>
      <c r="D145" s="237">
        <v>2003</v>
      </c>
      <c r="E145" s="227" t="s">
        <v>429</v>
      </c>
      <c r="F145" s="238" t="s">
        <v>847</v>
      </c>
      <c r="G145" s="238"/>
      <c r="H145" s="236"/>
      <c r="I145" s="239" t="str">
        <f t="shared" si="15"/>
        <v>н.я</v>
      </c>
      <c r="J145" s="239"/>
      <c r="K145" s="240" t="e">
        <f t="shared" si="16"/>
        <v>#NUM!</v>
      </c>
      <c r="L145" s="241" t="s">
        <v>637</v>
      </c>
      <c r="M145" s="85"/>
      <c r="N145" s="96"/>
      <c r="O145" s="96"/>
      <c r="P145" s="96"/>
      <c r="Q145" s="96"/>
    </row>
    <row r="146" spans="1:17" s="10" customFormat="1" ht="14.25" customHeight="1" hidden="1">
      <c r="A146" s="85"/>
      <c r="B146" s="236">
        <v>395</v>
      </c>
      <c r="C146" s="227" t="s">
        <v>500</v>
      </c>
      <c r="D146" s="237">
        <v>2003</v>
      </c>
      <c r="E146" s="227" t="s">
        <v>429</v>
      </c>
      <c r="F146" s="238" t="s">
        <v>847</v>
      </c>
      <c r="G146" s="238"/>
      <c r="H146" s="236"/>
      <c r="I146" s="239" t="str">
        <f t="shared" si="15"/>
        <v>н.я</v>
      </c>
      <c r="J146" s="239"/>
      <c r="K146" s="240" t="e">
        <f t="shared" si="16"/>
        <v>#NUM!</v>
      </c>
      <c r="L146" s="241" t="s">
        <v>637</v>
      </c>
      <c r="M146" s="85"/>
      <c r="N146" s="96"/>
      <c r="O146" s="96"/>
      <c r="P146" s="96"/>
      <c r="Q146" s="96"/>
    </row>
    <row r="147" spans="1:17" s="10" customFormat="1" ht="14.25" customHeight="1" hidden="1">
      <c r="A147" s="85"/>
      <c r="B147" s="229">
        <v>49</v>
      </c>
      <c r="C147" s="233" t="s">
        <v>499</v>
      </c>
      <c r="D147" s="237">
        <v>2003</v>
      </c>
      <c r="E147" s="227" t="s">
        <v>429</v>
      </c>
      <c r="F147" s="238" t="s">
        <v>847</v>
      </c>
      <c r="G147" s="238"/>
      <c r="H147" s="236"/>
      <c r="I147" s="239" t="str">
        <f t="shared" si="15"/>
        <v>н.я</v>
      </c>
      <c r="J147" s="239"/>
      <c r="K147" s="240" t="e">
        <f t="shared" si="16"/>
        <v>#NUM!</v>
      </c>
      <c r="L147" s="241" t="s">
        <v>637</v>
      </c>
      <c r="M147" s="85"/>
      <c r="N147" s="96"/>
      <c r="O147" s="96"/>
      <c r="P147" s="96"/>
      <c r="Q147" s="96"/>
    </row>
    <row r="148" spans="1:17" s="10" customFormat="1" ht="14.25" customHeight="1" hidden="1">
      <c r="A148" s="85"/>
      <c r="B148" s="236">
        <v>13</v>
      </c>
      <c r="C148" s="227" t="s">
        <v>577</v>
      </c>
      <c r="D148" s="237">
        <v>2003</v>
      </c>
      <c r="E148" s="227" t="s">
        <v>108</v>
      </c>
      <c r="F148" s="238" t="s">
        <v>847</v>
      </c>
      <c r="G148" s="238"/>
      <c r="H148" s="236"/>
      <c r="I148" s="239" t="str">
        <f t="shared" si="15"/>
        <v>н.я</v>
      </c>
      <c r="J148" s="239"/>
      <c r="K148" s="240" t="e">
        <f t="shared" si="16"/>
        <v>#NUM!</v>
      </c>
      <c r="L148" s="241" t="s">
        <v>598</v>
      </c>
      <c r="M148" s="85"/>
      <c r="N148" s="96"/>
      <c r="O148" s="96"/>
      <c r="P148" s="96"/>
      <c r="Q148" s="96"/>
    </row>
    <row r="149" spans="1:17" s="10" customFormat="1" ht="14.25" customHeight="1" hidden="1">
      <c r="A149" s="85"/>
      <c r="B149" s="236">
        <v>1</v>
      </c>
      <c r="C149" s="227" t="s">
        <v>487</v>
      </c>
      <c r="D149" s="237">
        <v>2004</v>
      </c>
      <c r="E149" s="227" t="s">
        <v>119</v>
      </c>
      <c r="F149" s="238" t="s">
        <v>847</v>
      </c>
      <c r="G149" s="238"/>
      <c r="H149" s="236"/>
      <c r="I149" s="239" t="str">
        <f t="shared" si="15"/>
        <v>н.я</v>
      </c>
      <c r="J149" s="239"/>
      <c r="K149" s="240" t="e">
        <f t="shared" si="16"/>
        <v>#NUM!</v>
      </c>
      <c r="L149" s="95" t="s">
        <v>511</v>
      </c>
      <c r="M149" s="85"/>
      <c r="N149" s="96"/>
      <c r="O149" s="96"/>
      <c r="P149" s="96"/>
      <c r="Q149" s="96"/>
    </row>
    <row r="150" spans="1:32" ht="15.75" customHeight="1">
      <c r="A150" s="290" t="s">
        <v>81</v>
      </c>
      <c r="B150" s="290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S150" s="24"/>
      <c r="T150" s="28"/>
      <c r="U150" s="28"/>
      <c r="V150" s="28"/>
      <c r="W150" s="29"/>
      <c r="AA150" s="24"/>
      <c r="AB150" s="28"/>
      <c r="AC150" s="29"/>
      <c r="AF150" s="265"/>
    </row>
    <row r="151" spans="1:32" ht="15.75" customHeight="1">
      <c r="A151" s="291" t="s">
        <v>29</v>
      </c>
      <c r="B151" s="291"/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1"/>
      <c r="Q151" s="291"/>
      <c r="S151" s="24"/>
      <c r="T151" s="28"/>
      <c r="U151" s="28"/>
      <c r="V151" s="28"/>
      <c r="W151" s="29"/>
      <c r="AA151" s="24"/>
      <c r="AB151" s="28"/>
      <c r="AC151" s="29"/>
      <c r="AF151" s="265"/>
    </row>
    <row r="152" spans="1:32" ht="25.5" customHeight="1">
      <c r="A152" s="39" t="s">
        <v>1</v>
      </c>
      <c r="B152" s="40" t="s">
        <v>11</v>
      </c>
      <c r="C152" s="39" t="s">
        <v>2</v>
      </c>
      <c r="D152" s="144" t="s">
        <v>67</v>
      </c>
      <c r="E152" s="39" t="s">
        <v>4</v>
      </c>
      <c r="F152" s="57" t="s">
        <v>5</v>
      </c>
      <c r="G152" s="62" t="s">
        <v>6</v>
      </c>
      <c r="H152" s="39" t="s">
        <v>15</v>
      </c>
      <c r="I152" s="57"/>
      <c r="J152" s="39"/>
      <c r="K152" s="57"/>
      <c r="L152" s="39" t="s">
        <v>8</v>
      </c>
      <c r="M152" s="292" t="s">
        <v>9</v>
      </c>
      <c r="N152" s="292"/>
      <c r="O152" s="292"/>
      <c r="P152" s="116" t="s">
        <v>10</v>
      </c>
      <c r="Q152" s="117" t="s">
        <v>1</v>
      </c>
      <c r="S152" s="24"/>
      <c r="T152" s="28"/>
      <c r="U152" s="28"/>
      <c r="V152" s="28"/>
      <c r="W152" s="29"/>
      <c r="AA152" s="24"/>
      <c r="AB152" s="28"/>
      <c r="AC152" s="29"/>
      <c r="AF152" s="265"/>
    </row>
    <row r="153" spans="1:92" s="23" customFormat="1" ht="15.75">
      <c r="A153" s="85">
        <v>1</v>
      </c>
      <c r="B153" s="86">
        <v>599</v>
      </c>
      <c r="C153" s="87" t="s">
        <v>643</v>
      </c>
      <c r="D153" s="92">
        <v>1998</v>
      </c>
      <c r="E153" s="87" t="s">
        <v>644</v>
      </c>
      <c r="F153" s="90">
        <v>7.2</v>
      </c>
      <c r="G153" s="90">
        <v>7.1</v>
      </c>
      <c r="H153" s="236" t="str">
        <f aca="true" t="shared" si="17" ref="H153:H161">LOOKUP(K153,$Z$2:$AG$2,$Z$1:$AG$1)</f>
        <v>КМС</v>
      </c>
      <c r="I153" s="93">
        <f aca="true" t="shared" si="18" ref="I153:J160">F153</f>
        <v>7.2</v>
      </c>
      <c r="J153" s="93">
        <f t="shared" si="18"/>
        <v>7.1</v>
      </c>
      <c r="K153" s="94">
        <f aca="true" t="shared" si="19" ref="K153:K161">SMALL(I153:J153,1)+0</f>
        <v>7.1</v>
      </c>
      <c r="L153" s="95" t="s">
        <v>511</v>
      </c>
      <c r="M153" s="85">
        <v>1</v>
      </c>
      <c r="N153" s="96"/>
      <c r="O153" s="96"/>
      <c r="P153" s="96"/>
      <c r="Q153" s="96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</row>
    <row r="154" spans="1:92" s="42" customFormat="1" ht="15.75">
      <c r="A154" s="85">
        <v>2</v>
      </c>
      <c r="B154" s="271">
        <v>401</v>
      </c>
      <c r="C154" s="87" t="s">
        <v>650</v>
      </c>
      <c r="D154" s="92">
        <v>1998</v>
      </c>
      <c r="E154" s="87" t="s">
        <v>108</v>
      </c>
      <c r="F154" s="90">
        <v>7.8</v>
      </c>
      <c r="G154" s="90">
        <v>7.6</v>
      </c>
      <c r="H154" s="236" t="str">
        <f t="shared" si="17"/>
        <v>КМС</v>
      </c>
      <c r="I154" s="93">
        <f t="shared" si="18"/>
        <v>7.8</v>
      </c>
      <c r="J154" s="93">
        <f t="shared" si="18"/>
        <v>7.6</v>
      </c>
      <c r="K154" s="94">
        <f t="shared" si="19"/>
        <v>7.6</v>
      </c>
      <c r="L154" s="95" t="s">
        <v>651</v>
      </c>
      <c r="M154" s="85">
        <v>1</v>
      </c>
      <c r="N154" s="96"/>
      <c r="O154" s="96"/>
      <c r="P154" s="96"/>
      <c r="Q154" s="96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</row>
    <row r="155" spans="1:92" s="112" customFormat="1" ht="15.75">
      <c r="A155" s="85">
        <v>3</v>
      </c>
      <c r="B155" s="86">
        <v>291</v>
      </c>
      <c r="C155" s="87" t="s">
        <v>647</v>
      </c>
      <c r="D155" s="92">
        <v>1997</v>
      </c>
      <c r="E155" s="87" t="s">
        <v>218</v>
      </c>
      <c r="F155" s="90">
        <v>7.9</v>
      </c>
      <c r="G155" s="90">
        <v>7.6</v>
      </c>
      <c r="H155" s="236" t="str">
        <f t="shared" si="17"/>
        <v>КМС</v>
      </c>
      <c r="I155" s="93">
        <f t="shared" si="18"/>
        <v>7.9</v>
      </c>
      <c r="J155" s="93">
        <f t="shared" si="18"/>
        <v>7.6</v>
      </c>
      <c r="K155" s="94">
        <f t="shared" si="19"/>
        <v>7.6</v>
      </c>
      <c r="L155" s="95" t="s">
        <v>640</v>
      </c>
      <c r="M155" s="85">
        <v>2</v>
      </c>
      <c r="N155" s="96"/>
      <c r="O155" s="96"/>
      <c r="P155" s="96"/>
      <c r="Q155" s="96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</row>
    <row r="156" spans="1:92" s="10" customFormat="1" ht="15.75">
      <c r="A156" s="85">
        <v>4</v>
      </c>
      <c r="B156" s="86">
        <v>183</v>
      </c>
      <c r="C156" s="87" t="s">
        <v>639</v>
      </c>
      <c r="D156" s="92">
        <v>1996</v>
      </c>
      <c r="E156" s="87" t="s">
        <v>218</v>
      </c>
      <c r="F156" s="90">
        <v>7.9</v>
      </c>
      <c r="G156" s="90">
        <v>7.8</v>
      </c>
      <c r="H156" s="236">
        <f t="shared" si="17"/>
        <v>1</v>
      </c>
      <c r="I156" s="93">
        <f t="shared" si="18"/>
        <v>7.9</v>
      </c>
      <c r="J156" s="93">
        <f t="shared" si="18"/>
        <v>7.8</v>
      </c>
      <c r="K156" s="94">
        <f t="shared" si="19"/>
        <v>7.8</v>
      </c>
      <c r="L156" s="95" t="s">
        <v>640</v>
      </c>
      <c r="M156" s="85">
        <v>2</v>
      </c>
      <c r="N156" s="96"/>
      <c r="O156" s="96"/>
      <c r="P156" s="96"/>
      <c r="Q156" s="96"/>
      <c r="R156" s="112"/>
      <c r="S156" s="113"/>
      <c r="T156" s="113"/>
      <c r="U156" s="113"/>
      <c r="V156" s="113"/>
      <c r="W156" s="113"/>
      <c r="X156" s="112"/>
      <c r="Y156" s="112"/>
      <c r="Z156" s="112"/>
      <c r="AA156" s="113"/>
      <c r="AB156" s="113"/>
      <c r="AC156" s="113"/>
      <c r="AD156" s="112"/>
      <c r="AE156" s="114"/>
      <c r="AF156" s="114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</row>
    <row r="157" spans="1:17" s="10" customFormat="1" ht="15.75">
      <c r="A157" s="85">
        <v>4</v>
      </c>
      <c r="B157" s="86">
        <v>14</v>
      </c>
      <c r="C157" s="87" t="s">
        <v>648</v>
      </c>
      <c r="D157" s="92">
        <v>1997</v>
      </c>
      <c r="E157" s="87" t="s">
        <v>119</v>
      </c>
      <c r="F157" s="90">
        <v>8</v>
      </c>
      <c r="G157" s="90">
        <v>7.8</v>
      </c>
      <c r="H157" s="236">
        <f t="shared" si="17"/>
        <v>1</v>
      </c>
      <c r="I157" s="93">
        <f t="shared" si="18"/>
        <v>8</v>
      </c>
      <c r="J157" s="93">
        <f t="shared" si="18"/>
        <v>7.8</v>
      </c>
      <c r="K157" s="94">
        <f t="shared" si="19"/>
        <v>7.8</v>
      </c>
      <c r="L157" s="95" t="s">
        <v>649</v>
      </c>
      <c r="M157" s="85">
        <v>3</v>
      </c>
      <c r="N157" s="96"/>
      <c r="O157" s="96"/>
      <c r="P157" s="96"/>
      <c r="Q157" s="96"/>
    </row>
    <row r="158" spans="1:17" s="10" customFormat="1" ht="15.75">
      <c r="A158" s="85">
        <v>6</v>
      </c>
      <c r="B158" s="86">
        <v>175</v>
      </c>
      <c r="C158" s="87" t="s">
        <v>641</v>
      </c>
      <c r="D158" s="92">
        <v>1996</v>
      </c>
      <c r="E158" s="87" t="s">
        <v>642</v>
      </c>
      <c r="F158" s="90">
        <v>8</v>
      </c>
      <c r="G158" s="90">
        <v>7.9</v>
      </c>
      <c r="H158" s="236">
        <f t="shared" si="17"/>
        <v>1</v>
      </c>
      <c r="I158" s="93">
        <f t="shared" si="18"/>
        <v>8</v>
      </c>
      <c r="J158" s="93">
        <f t="shared" si="18"/>
        <v>7.9</v>
      </c>
      <c r="K158" s="94">
        <f t="shared" si="19"/>
        <v>7.9</v>
      </c>
      <c r="L158" s="95"/>
      <c r="M158" s="85">
        <v>3</v>
      </c>
      <c r="N158" s="96"/>
      <c r="O158" s="96"/>
      <c r="P158" s="96"/>
      <c r="Q158" s="96"/>
    </row>
    <row r="159" spans="1:17" s="10" customFormat="1" ht="15.75">
      <c r="A159" s="85">
        <v>7</v>
      </c>
      <c r="B159" s="86">
        <v>401</v>
      </c>
      <c r="C159" s="87" t="s">
        <v>645</v>
      </c>
      <c r="D159" s="92">
        <v>1997</v>
      </c>
      <c r="E159" s="87" t="s">
        <v>111</v>
      </c>
      <c r="F159" s="90">
        <v>8.1</v>
      </c>
      <c r="G159" s="90">
        <v>8.1</v>
      </c>
      <c r="H159" s="236">
        <f t="shared" si="17"/>
        <v>2</v>
      </c>
      <c r="I159" s="93">
        <f t="shared" si="18"/>
        <v>8.1</v>
      </c>
      <c r="J159" s="93">
        <f t="shared" si="18"/>
        <v>8.1</v>
      </c>
      <c r="K159" s="94">
        <f t="shared" si="19"/>
        <v>8.1</v>
      </c>
      <c r="L159" s="95" t="s">
        <v>646</v>
      </c>
      <c r="M159" s="85">
        <v>4</v>
      </c>
      <c r="N159" s="96"/>
      <c r="O159" s="96"/>
      <c r="P159" s="96"/>
      <c r="Q159" s="96"/>
    </row>
    <row r="160" spans="1:17" s="10" customFormat="1" ht="15.75">
      <c r="A160" s="85">
        <v>8</v>
      </c>
      <c r="B160" s="86">
        <v>382</v>
      </c>
      <c r="C160" s="87" t="s">
        <v>654</v>
      </c>
      <c r="D160" s="92">
        <v>1998</v>
      </c>
      <c r="E160" s="87" t="s">
        <v>119</v>
      </c>
      <c r="F160" s="90">
        <v>8.4</v>
      </c>
      <c r="G160" s="90">
        <v>8.3</v>
      </c>
      <c r="H160" s="236">
        <f t="shared" si="17"/>
        <v>2</v>
      </c>
      <c r="I160" s="93">
        <f t="shared" si="18"/>
        <v>8.4</v>
      </c>
      <c r="J160" s="93">
        <f t="shared" si="18"/>
        <v>8.3</v>
      </c>
      <c r="K160" s="94">
        <f t="shared" si="19"/>
        <v>8.3</v>
      </c>
      <c r="L160" s="95" t="s">
        <v>534</v>
      </c>
      <c r="M160" s="85">
        <v>4</v>
      </c>
      <c r="N160" s="96"/>
      <c r="O160" s="96"/>
      <c r="P160" s="96"/>
      <c r="Q160" s="96"/>
    </row>
    <row r="161" spans="1:17" s="10" customFormat="1" ht="15.75">
      <c r="A161" s="85">
        <v>9</v>
      </c>
      <c r="B161" s="86">
        <v>367</v>
      </c>
      <c r="C161" s="87" t="s">
        <v>652</v>
      </c>
      <c r="D161" s="92">
        <v>1996</v>
      </c>
      <c r="E161" s="87" t="s">
        <v>440</v>
      </c>
      <c r="F161" s="90">
        <v>9</v>
      </c>
      <c r="G161" s="90"/>
      <c r="H161" s="236" t="str">
        <f t="shared" si="17"/>
        <v>1юн</v>
      </c>
      <c r="I161" s="93">
        <f>F161</f>
        <v>9</v>
      </c>
      <c r="J161" s="93"/>
      <c r="K161" s="94">
        <f t="shared" si="19"/>
        <v>9</v>
      </c>
      <c r="L161" s="95" t="s">
        <v>653</v>
      </c>
      <c r="M161" s="85">
        <v>5</v>
      </c>
      <c r="N161" s="96"/>
      <c r="O161" s="96"/>
      <c r="P161" s="96"/>
      <c r="Q161" s="96"/>
    </row>
    <row r="162" spans="1:32" ht="15.75" customHeight="1">
      <c r="A162" s="290" t="s">
        <v>87</v>
      </c>
      <c r="B162" s="290"/>
      <c r="C162" s="290"/>
      <c r="D162" s="290"/>
      <c r="E162" s="290"/>
      <c r="F162" s="290"/>
      <c r="G162" s="290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S162" s="24"/>
      <c r="T162" s="28"/>
      <c r="U162" s="28"/>
      <c r="V162" s="28"/>
      <c r="W162" s="29"/>
      <c r="AA162" s="24"/>
      <c r="AB162" s="28"/>
      <c r="AC162" s="29"/>
      <c r="AF162" s="265"/>
    </row>
    <row r="163" spans="1:32" ht="15.75" customHeight="1">
      <c r="A163" s="291" t="s">
        <v>29</v>
      </c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  <c r="O163" s="291"/>
      <c r="P163" s="291"/>
      <c r="Q163" s="291"/>
      <c r="S163" s="24"/>
      <c r="T163" s="28"/>
      <c r="U163" s="28"/>
      <c r="V163" s="28"/>
      <c r="W163" s="29"/>
      <c r="AA163" s="24"/>
      <c r="AB163" s="28"/>
      <c r="AC163" s="29"/>
      <c r="AF163" s="265"/>
    </row>
    <row r="164" spans="1:32" ht="25.5" customHeight="1">
      <c r="A164" s="39" t="s">
        <v>1</v>
      </c>
      <c r="B164" s="40" t="s">
        <v>11</v>
      </c>
      <c r="C164" s="39" t="s">
        <v>2</v>
      </c>
      <c r="D164" s="144" t="s">
        <v>67</v>
      </c>
      <c r="E164" s="39" t="s">
        <v>4</v>
      </c>
      <c r="F164" s="57" t="s">
        <v>5</v>
      </c>
      <c r="G164" s="62" t="s">
        <v>6</v>
      </c>
      <c r="H164" s="39" t="s">
        <v>15</v>
      </c>
      <c r="I164" s="57"/>
      <c r="J164" s="39"/>
      <c r="K164" s="57"/>
      <c r="L164" s="39" t="s">
        <v>8</v>
      </c>
      <c r="M164" s="292" t="s">
        <v>9</v>
      </c>
      <c r="N164" s="292"/>
      <c r="O164" s="292"/>
      <c r="P164" s="116" t="s">
        <v>10</v>
      </c>
      <c r="Q164" s="117" t="s">
        <v>1</v>
      </c>
      <c r="S164" s="24"/>
      <c r="T164" s="28"/>
      <c r="U164" s="28"/>
      <c r="V164" s="28"/>
      <c r="W164" s="29"/>
      <c r="AA164" s="24"/>
      <c r="AB164" s="28"/>
      <c r="AC164" s="29"/>
      <c r="AF164" s="265"/>
    </row>
    <row r="165" spans="1:92" s="23" customFormat="1" ht="15.75">
      <c r="A165" s="85"/>
      <c r="B165" s="236">
        <v>333</v>
      </c>
      <c r="C165" s="227" t="s">
        <v>664</v>
      </c>
      <c r="D165" s="237">
        <v>2000</v>
      </c>
      <c r="E165" s="227" t="s">
        <v>108</v>
      </c>
      <c r="F165" s="238">
        <v>7.8</v>
      </c>
      <c r="G165" s="238">
        <v>7.7</v>
      </c>
      <c r="H165" s="236">
        <f aca="true" t="shared" si="20" ref="H165:H173">LOOKUP(K165,$Z$2:$AG$2,$Z$1:$AG$1)</f>
        <v>1</v>
      </c>
      <c r="I165" s="239">
        <f aca="true" t="shared" si="21" ref="I165:J172">F165</f>
        <v>7.8</v>
      </c>
      <c r="J165" s="239">
        <f t="shared" si="21"/>
        <v>7.7</v>
      </c>
      <c r="K165" s="240">
        <f aca="true" t="shared" si="22" ref="K165:K173">SMALL(I165:J165,1)+0</f>
        <v>7.7</v>
      </c>
      <c r="L165" s="241" t="s">
        <v>665</v>
      </c>
      <c r="M165" s="85">
        <v>1</v>
      </c>
      <c r="N165" s="96"/>
      <c r="O165" s="96"/>
      <c r="P165" s="96"/>
      <c r="Q165" s="96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</row>
    <row r="166" spans="1:92" s="42" customFormat="1" ht="15.75">
      <c r="A166" s="85"/>
      <c r="B166" s="236">
        <v>140</v>
      </c>
      <c r="C166" s="227" t="s">
        <v>758</v>
      </c>
      <c r="D166" s="237">
        <v>2000</v>
      </c>
      <c r="E166" s="227" t="s">
        <v>119</v>
      </c>
      <c r="F166" s="238">
        <v>7.9</v>
      </c>
      <c r="G166" s="238">
        <v>7.8</v>
      </c>
      <c r="H166" s="236">
        <f t="shared" si="20"/>
        <v>1</v>
      </c>
      <c r="I166" s="239">
        <f t="shared" si="21"/>
        <v>7.9</v>
      </c>
      <c r="J166" s="239">
        <f t="shared" si="21"/>
        <v>7.8</v>
      </c>
      <c r="K166" s="240">
        <f t="shared" si="22"/>
        <v>7.8</v>
      </c>
      <c r="L166" s="241" t="s">
        <v>663</v>
      </c>
      <c r="M166" s="85">
        <v>2</v>
      </c>
      <c r="N166" s="96"/>
      <c r="O166" s="96"/>
      <c r="P166" s="96"/>
      <c r="Q166" s="96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</row>
    <row r="167" spans="1:92" s="112" customFormat="1" ht="15.75">
      <c r="A167" s="85"/>
      <c r="B167" s="274">
        <v>129</v>
      </c>
      <c r="C167" s="227" t="s">
        <v>680</v>
      </c>
      <c r="D167" s="237">
        <v>2002</v>
      </c>
      <c r="E167" s="227" t="s">
        <v>108</v>
      </c>
      <c r="F167" s="238">
        <v>8</v>
      </c>
      <c r="G167" s="238">
        <v>7.9</v>
      </c>
      <c r="H167" s="236">
        <f t="shared" si="20"/>
        <v>1</v>
      </c>
      <c r="I167" s="239">
        <f t="shared" si="21"/>
        <v>8</v>
      </c>
      <c r="J167" s="239">
        <f t="shared" si="21"/>
        <v>7.9</v>
      </c>
      <c r="K167" s="240">
        <f t="shared" si="22"/>
        <v>7.9</v>
      </c>
      <c r="L167" s="241" t="s">
        <v>681</v>
      </c>
      <c r="M167" s="85">
        <v>1</v>
      </c>
      <c r="N167" s="96"/>
      <c r="O167" s="96"/>
      <c r="P167" s="96"/>
      <c r="Q167" s="96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</row>
    <row r="168" spans="1:17" s="10" customFormat="1" ht="15.75">
      <c r="A168" s="85"/>
      <c r="B168" s="86">
        <v>425</v>
      </c>
      <c r="C168" s="87" t="s">
        <v>688</v>
      </c>
      <c r="D168" s="92">
        <v>2001</v>
      </c>
      <c r="E168" s="87"/>
      <c r="F168" s="90">
        <v>8</v>
      </c>
      <c r="G168" s="90">
        <v>8.1</v>
      </c>
      <c r="H168" s="236">
        <f t="shared" si="20"/>
        <v>1</v>
      </c>
      <c r="I168" s="93">
        <f t="shared" si="21"/>
        <v>8</v>
      </c>
      <c r="J168" s="93">
        <f t="shared" si="21"/>
        <v>8.1</v>
      </c>
      <c r="K168" s="94">
        <f t="shared" si="22"/>
        <v>8</v>
      </c>
      <c r="L168" s="95" t="s">
        <v>689</v>
      </c>
      <c r="M168" s="85">
        <v>1</v>
      </c>
      <c r="N168" s="96"/>
      <c r="O168" s="96"/>
      <c r="P168" s="96"/>
      <c r="Q168" s="96"/>
    </row>
    <row r="169" spans="1:17" s="10" customFormat="1" ht="15.75">
      <c r="A169" s="85"/>
      <c r="B169" s="236">
        <v>363</v>
      </c>
      <c r="C169" s="227" t="s">
        <v>673</v>
      </c>
      <c r="D169" s="237">
        <v>1995</v>
      </c>
      <c r="E169" s="227" t="s">
        <v>295</v>
      </c>
      <c r="F169" s="238">
        <v>8</v>
      </c>
      <c r="G169" s="238">
        <v>8.1</v>
      </c>
      <c r="H169" s="236">
        <f t="shared" si="20"/>
        <v>1</v>
      </c>
      <c r="I169" s="239">
        <f t="shared" si="21"/>
        <v>8</v>
      </c>
      <c r="J169" s="239">
        <f t="shared" si="21"/>
        <v>8.1</v>
      </c>
      <c r="K169" s="240">
        <f t="shared" si="22"/>
        <v>8</v>
      </c>
      <c r="L169" s="241" t="s">
        <v>674</v>
      </c>
      <c r="M169" s="85">
        <v>1</v>
      </c>
      <c r="N169" s="96"/>
      <c r="O169" s="96"/>
      <c r="P169" s="96"/>
      <c r="Q169" s="96"/>
    </row>
    <row r="170" spans="1:17" s="10" customFormat="1" ht="15.75">
      <c r="A170" s="85"/>
      <c r="B170" s="236">
        <v>481</v>
      </c>
      <c r="C170" s="227" t="s">
        <v>675</v>
      </c>
      <c r="D170" s="237">
        <v>2000</v>
      </c>
      <c r="E170" s="227" t="s">
        <v>119</v>
      </c>
      <c r="F170" s="238">
        <v>8.2</v>
      </c>
      <c r="G170" s="238">
        <v>8.2</v>
      </c>
      <c r="H170" s="236">
        <f t="shared" si="20"/>
        <v>2</v>
      </c>
      <c r="I170" s="239">
        <f t="shared" si="21"/>
        <v>8.2</v>
      </c>
      <c r="J170" s="239">
        <f t="shared" si="21"/>
        <v>8.2</v>
      </c>
      <c r="K170" s="240">
        <f t="shared" si="22"/>
        <v>8.2</v>
      </c>
      <c r="L170" s="241" t="s">
        <v>672</v>
      </c>
      <c r="M170" s="85">
        <v>2</v>
      </c>
      <c r="N170" s="96"/>
      <c r="O170" s="96"/>
      <c r="P170" s="96"/>
      <c r="Q170" s="96"/>
    </row>
    <row r="171" spans="1:17" s="10" customFormat="1" ht="15.75">
      <c r="A171" s="85"/>
      <c r="B171" s="236">
        <v>312</v>
      </c>
      <c r="C171" s="227" t="s">
        <v>660</v>
      </c>
      <c r="D171" s="237">
        <v>2000</v>
      </c>
      <c r="E171" s="227" t="s">
        <v>108</v>
      </c>
      <c r="F171" s="238">
        <v>8.2</v>
      </c>
      <c r="G171" s="238">
        <v>8.3</v>
      </c>
      <c r="H171" s="236">
        <f t="shared" si="20"/>
        <v>2</v>
      </c>
      <c r="I171" s="239">
        <f t="shared" si="21"/>
        <v>8.2</v>
      </c>
      <c r="J171" s="239">
        <f t="shared" si="21"/>
        <v>8.3</v>
      </c>
      <c r="K171" s="240">
        <f t="shared" si="22"/>
        <v>8.2</v>
      </c>
      <c r="L171" s="241" t="s">
        <v>661</v>
      </c>
      <c r="M171" s="85">
        <v>3</v>
      </c>
      <c r="N171" s="96"/>
      <c r="O171" s="96"/>
      <c r="P171" s="96"/>
      <c r="Q171" s="96"/>
    </row>
    <row r="172" spans="1:17" s="10" customFormat="1" ht="15.75">
      <c r="A172" s="85"/>
      <c r="B172" s="236">
        <v>282</v>
      </c>
      <c r="C172" s="227" t="s">
        <v>677</v>
      </c>
      <c r="D172" s="237">
        <v>1999</v>
      </c>
      <c r="E172" s="227" t="s">
        <v>502</v>
      </c>
      <c r="F172" s="238">
        <v>8.2</v>
      </c>
      <c r="G172" s="238" t="s">
        <v>943</v>
      </c>
      <c r="H172" s="236">
        <f t="shared" si="20"/>
        <v>2</v>
      </c>
      <c r="I172" s="239">
        <f t="shared" si="21"/>
        <v>8.2</v>
      </c>
      <c r="J172" s="239" t="str">
        <f t="shared" si="21"/>
        <v>справка</v>
      </c>
      <c r="K172" s="240">
        <f t="shared" si="22"/>
        <v>8.2</v>
      </c>
      <c r="L172" s="241" t="s">
        <v>549</v>
      </c>
      <c r="M172" s="85">
        <v>2</v>
      </c>
      <c r="N172" s="96"/>
      <c r="O172" s="96"/>
      <c r="P172" s="96"/>
      <c r="Q172" s="96"/>
    </row>
    <row r="173" spans="1:17" s="10" customFormat="1" ht="15.75">
      <c r="A173" s="85"/>
      <c r="B173" s="236">
        <v>88</v>
      </c>
      <c r="C173" s="227" t="s">
        <v>671</v>
      </c>
      <c r="D173" s="237">
        <v>2001</v>
      </c>
      <c r="E173" s="227" t="s">
        <v>119</v>
      </c>
      <c r="F173" s="238">
        <v>8.2</v>
      </c>
      <c r="G173" s="238"/>
      <c r="H173" s="236">
        <f t="shared" si="20"/>
        <v>2</v>
      </c>
      <c r="I173" s="239">
        <f>F173</f>
        <v>8.2</v>
      </c>
      <c r="J173" s="239"/>
      <c r="K173" s="240">
        <f t="shared" si="22"/>
        <v>8.2</v>
      </c>
      <c r="L173" s="241" t="s">
        <v>672</v>
      </c>
      <c r="M173" s="85">
        <v>3</v>
      </c>
      <c r="N173" s="96"/>
      <c r="O173" s="96"/>
      <c r="P173" s="96"/>
      <c r="Q173" s="96"/>
    </row>
    <row r="174" spans="1:17" s="10" customFormat="1" ht="15.75">
      <c r="A174" s="85"/>
      <c r="B174" s="86">
        <v>136</v>
      </c>
      <c r="C174" s="87" t="s">
        <v>686</v>
      </c>
      <c r="D174" s="92">
        <v>2001</v>
      </c>
      <c r="E174" s="87" t="s">
        <v>128</v>
      </c>
      <c r="F174" s="90">
        <v>8.3</v>
      </c>
      <c r="G174" s="90"/>
      <c r="H174" s="236">
        <f aca="true" t="shared" si="23" ref="H174:H192">LOOKUP(K174,$Z$2:$AG$2,$Z$1:$AG$1)</f>
        <v>2</v>
      </c>
      <c r="I174" s="93">
        <f aca="true" t="shared" si="24" ref="I174:I192">F174</f>
        <v>8.3</v>
      </c>
      <c r="J174" s="93"/>
      <c r="K174" s="94">
        <f aca="true" t="shared" si="25" ref="K174:K192">SMALL(I174:J174,1)+0</f>
        <v>8.3</v>
      </c>
      <c r="L174" s="95" t="s">
        <v>687</v>
      </c>
      <c r="M174" s="85">
        <v>2</v>
      </c>
      <c r="N174" s="96"/>
      <c r="O174" s="96"/>
      <c r="P174" s="96"/>
      <c r="Q174" s="96"/>
    </row>
    <row r="175" spans="1:17" s="10" customFormat="1" ht="15.75">
      <c r="A175" s="85"/>
      <c r="B175" s="86">
        <v>626</v>
      </c>
      <c r="C175" s="87" t="s">
        <v>629</v>
      </c>
      <c r="D175" s="92">
        <v>2002</v>
      </c>
      <c r="E175" s="87" t="s">
        <v>128</v>
      </c>
      <c r="F175" s="90">
        <v>8.3</v>
      </c>
      <c r="G175" s="90"/>
      <c r="H175" s="236">
        <f t="shared" si="23"/>
        <v>2</v>
      </c>
      <c r="I175" s="93">
        <f t="shared" si="24"/>
        <v>8.3</v>
      </c>
      <c r="J175" s="93"/>
      <c r="K175" s="94">
        <f t="shared" si="25"/>
        <v>8.3</v>
      </c>
      <c r="L175" s="95" t="s">
        <v>687</v>
      </c>
      <c r="M175" s="85">
        <v>3</v>
      </c>
      <c r="N175" s="96"/>
      <c r="O175" s="96"/>
      <c r="P175" s="96"/>
      <c r="Q175" s="96"/>
    </row>
    <row r="176" spans="1:17" s="10" customFormat="1" ht="15.75">
      <c r="A176" s="85"/>
      <c r="B176" s="236">
        <v>423</v>
      </c>
      <c r="C176" s="227" t="s">
        <v>679</v>
      </c>
      <c r="D176" s="237">
        <v>2000</v>
      </c>
      <c r="E176" s="227" t="s">
        <v>119</v>
      </c>
      <c r="F176" s="238">
        <v>8.4</v>
      </c>
      <c r="G176" s="238"/>
      <c r="H176" s="236">
        <f t="shared" si="23"/>
        <v>2</v>
      </c>
      <c r="I176" s="239">
        <f t="shared" si="24"/>
        <v>8.4</v>
      </c>
      <c r="J176" s="239"/>
      <c r="K176" s="240">
        <f t="shared" si="25"/>
        <v>8.4</v>
      </c>
      <c r="L176" s="241" t="s">
        <v>522</v>
      </c>
      <c r="M176" s="85">
        <v>3</v>
      </c>
      <c r="N176" s="96"/>
      <c r="O176" s="96"/>
      <c r="P176" s="96"/>
      <c r="Q176" s="96"/>
    </row>
    <row r="177" spans="1:17" s="10" customFormat="1" ht="15.75">
      <c r="A177" s="85"/>
      <c r="B177" s="236">
        <v>649</v>
      </c>
      <c r="C177" s="227" t="s">
        <v>682</v>
      </c>
      <c r="D177" s="237">
        <v>2001</v>
      </c>
      <c r="E177" s="227" t="s">
        <v>119</v>
      </c>
      <c r="F177" s="238">
        <v>8.4</v>
      </c>
      <c r="G177" s="238"/>
      <c r="H177" s="236">
        <f t="shared" si="23"/>
        <v>2</v>
      </c>
      <c r="I177" s="239">
        <f t="shared" si="24"/>
        <v>8.4</v>
      </c>
      <c r="J177" s="239"/>
      <c r="K177" s="240">
        <f t="shared" si="25"/>
        <v>8.4</v>
      </c>
      <c r="L177" s="241" t="s">
        <v>672</v>
      </c>
      <c r="M177" s="85">
        <v>4</v>
      </c>
      <c r="N177" s="96"/>
      <c r="O177" s="96"/>
      <c r="P177" s="96"/>
      <c r="Q177" s="96"/>
    </row>
    <row r="178" spans="1:17" s="10" customFormat="1" ht="15.75">
      <c r="A178" s="85"/>
      <c r="B178" s="236">
        <v>486</v>
      </c>
      <c r="C178" s="227" t="s">
        <v>657</v>
      </c>
      <c r="D178" s="237">
        <v>1999</v>
      </c>
      <c r="E178" s="227" t="s">
        <v>658</v>
      </c>
      <c r="F178" s="238">
        <v>8.6</v>
      </c>
      <c r="G178" s="238"/>
      <c r="H178" s="236">
        <f t="shared" si="23"/>
        <v>3</v>
      </c>
      <c r="I178" s="239">
        <f t="shared" si="24"/>
        <v>8.6</v>
      </c>
      <c r="J178" s="239"/>
      <c r="K178" s="240">
        <f t="shared" si="25"/>
        <v>8.6</v>
      </c>
      <c r="L178" s="87" t="s">
        <v>659</v>
      </c>
      <c r="M178" s="85">
        <v>4</v>
      </c>
      <c r="N178" s="96"/>
      <c r="O178" s="96"/>
      <c r="P178" s="96"/>
      <c r="Q178" s="96"/>
    </row>
    <row r="179" spans="1:17" s="10" customFormat="1" ht="15.75">
      <c r="A179" s="85"/>
      <c r="B179" s="236">
        <v>128</v>
      </c>
      <c r="C179" s="227" t="s">
        <v>668</v>
      </c>
      <c r="D179" s="237">
        <v>2000</v>
      </c>
      <c r="E179" s="227" t="s">
        <v>111</v>
      </c>
      <c r="F179" s="238">
        <v>8.6</v>
      </c>
      <c r="G179" s="238"/>
      <c r="H179" s="236">
        <f t="shared" si="23"/>
        <v>3</v>
      </c>
      <c r="I179" s="239">
        <f t="shared" si="24"/>
        <v>8.6</v>
      </c>
      <c r="J179" s="239"/>
      <c r="K179" s="240">
        <f t="shared" si="25"/>
        <v>8.6</v>
      </c>
      <c r="L179" s="241" t="s">
        <v>669</v>
      </c>
      <c r="M179" s="85"/>
      <c r="N179" s="96"/>
      <c r="O179" s="96"/>
      <c r="P179" s="96"/>
      <c r="Q179" s="96"/>
    </row>
    <row r="180" spans="1:17" s="10" customFormat="1" ht="15.75">
      <c r="A180" s="85"/>
      <c r="B180" s="236">
        <v>154</v>
      </c>
      <c r="C180" s="227" t="s">
        <v>670</v>
      </c>
      <c r="D180" s="237">
        <v>2002</v>
      </c>
      <c r="E180" s="227" t="s">
        <v>502</v>
      </c>
      <c r="F180" s="238">
        <v>8.6</v>
      </c>
      <c r="G180" s="238"/>
      <c r="H180" s="236">
        <f t="shared" si="23"/>
        <v>3</v>
      </c>
      <c r="I180" s="239">
        <f t="shared" si="24"/>
        <v>8.6</v>
      </c>
      <c r="J180" s="239"/>
      <c r="K180" s="240">
        <f t="shared" si="25"/>
        <v>8.6</v>
      </c>
      <c r="L180" s="241" t="s">
        <v>525</v>
      </c>
      <c r="M180" s="85">
        <v>4</v>
      </c>
      <c r="N180" s="96"/>
      <c r="O180" s="96"/>
      <c r="P180" s="96"/>
      <c r="Q180" s="96"/>
    </row>
    <row r="181" spans="1:17" s="10" customFormat="1" ht="15.75">
      <c r="A181" s="85"/>
      <c r="B181" s="229">
        <v>134</v>
      </c>
      <c r="C181" s="233" t="s">
        <v>683</v>
      </c>
      <c r="D181" s="237">
        <v>1999</v>
      </c>
      <c r="E181" s="227" t="s">
        <v>111</v>
      </c>
      <c r="F181" s="238">
        <v>8.6</v>
      </c>
      <c r="G181" s="238"/>
      <c r="H181" s="236">
        <f t="shared" si="23"/>
        <v>3</v>
      </c>
      <c r="I181" s="239">
        <f t="shared" si="24"/>
        <v>8.6</v>
      </c>
      <c r="J181" s="239"/>
      <c r="K181" s="240">
        <f t="shared" si="25"/>
        <v>8.6</v>
      </c>
      <c r="L181" s="241" t="s">
        <v>669</v>
      </c>
      <c r="M181" s="85">
        <v>5</v>
      </c>
      <c r="N181" s="96"/>
      <c r="O181" s="96"/>
      <c r="P181" s="96"/>
      <c r="Q181" s="96"/>
    </row>
    <row r="182" spans="1:17" s="10" customFormat="1" ht="15.75">
      <c r="A182" s="85"/>
      <c r="B182" s="236">
        <v>133</v>
      </c>
      <c r="C182" s="227" t="s">
        <v>678</v>
      </c>
      <c r="D182" s="237">
        <v>1999</v>
      </c>
      <c r="E182" s="227" t="s">
        <v>111</v>
      </c>
      <c r="F182" s="238">
        <v>8.7</v>
      </c>
      <c r="G182" s="238"/>
      <c r="H182" s="236">
        <f t="shared" si="23"/>
        <v>3</v>
      </c>
      <c r="I182" s="239">
        <f t="shared" si="24"/>
        <v>8.7</v>
      </c>
      <c r="J182" s="239"/>
      <c r="K182" s="240">
        <f t="shared" si="25"/>
        <v>8.7</v>
      </c>
      <c r="L182" s="241" t="s">
        <v>669</v>
      </c>
      <c r="M182" s="85">
        <v>6</v>
      </c>
      <c r="N182" s="96"/>
      <c r="O182" s="96"/>
      <c r="P182" s="96"/>
      <c r="Q182" s="96"/>
    </row>
    <row r="183" spans="1:17" s="10" customFormat="1" ht="15.75">
      <c r="A183" s="85"/>
      <c r="B183" s="236">
        <v>432</v>
      </c>
      <c r="C183" s="227" t="s">
        <v>656</v>
      </c>
      <c r="D183" s="237">
        <v>2001</v>
      </c>
      <c r="E183" s="227" t="s">
        <v>119</v>
      </c>
      <c r="F183" s="238">
        <v>8.8</v>
      </c>
      <c r="G183" s="238"/>
      <c r="H183" s="236">
        <f t="shared" si="23"/>
        <v>3</v>
      </c>
      <c r="I183" s="239">
        <f t="shared" si="24"/>
        <v>8.8</v>
      </c>
      <c r="J183" s="239"/>
      <c r="K183" s="240">
        <f t="shared" si="25"/>
        <v>8.8</v>
      </c>
      <c r="L183" s="241" t="s">
        <v>522</v>
      </c>
      <c r="M183" s="85">
        <v>5</v>
      </c>
      <c r="N183" s="96"/>
      <c r="O183" s="96"/>
      <c r="P183" s="96"/>
      <c r="Q183" s="96"/>
    </row>
    <row r="184" spans="1:92" s="10" customFormat="1" ht="15.75">
      <c r="A184" s="85"/>
      <c r="B184" s="86">
        <v>71</v>
      </c>
      <c r="C184" s="87" t="s">
        <v>685</v>
      </c>
      <c r="D184" s="92">
        <v>2000</v>
      </c>
      <c r="E184" s="227" t="s">
        <v>502</v>
      </c>
      <c r="F184" s="238">
        <v>8.8</v>
      </c>
      <c r="G184" s="238"/>
      <c r="H184" s="236">
        <f t="shared" si="23"/>
        <v>3</v>
      </c>
      <c r="I184" s="239">
        <f t="shared" si="24"/>
        <v>8.8</v>
      </c>
      <c r="J184" s="239"/>
      <c r="K184" s="240">
        <f t="shared" si="25"/>
        <v>8.8</v>
      </c>
      <c r="L184" s="241" t="s">
        <v>549</v>
      </c>
      <c r="M184" s="85">
        <v>4</v>
      </c>
      <c r="N184" s="96"/>
      <c r="O184" s="96"/>
      <c r="P184" s="96"/>
      <c r="Q184" s="96"/>
      <c r="R184" s="112"/>
      <c r="S184" s="113"/>
      <c r="T184" s="113"/>
      <c r="U184" s="113"/>
      <c r="V184" s="113"/>
      <c r="W184" s="113"/>
      <c r="X184" s="112"/>
      <c r="Y184" s="112"/>
      <c r="Z184" s="112"/>
      <c r="AA184" s="113"/>
      <c r="AB184" s="113"/>
      <c r="AC184" s="113"/>
      <c r="AD184" s="112"/>
      <c r="AE184" s="114"/>
      <c r="AF184" s="114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2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</row>
    <row r="185" spans="1:92" s="10" customFormat="1" ht="15.75">
      <c r="A185" s="85"/>
      <c r="B185" s="232">
        <v>159</v>
      </c>
      <c r="C185" s="231" t="s">
        <v>655</v>
      </c>
      <c r="D185" s="232">
        <v>2002</v>
      </c>
      <c r="E185" s="231" t="s">
        <v>502</v>
      </c>
      <c r="F185" s="238">
        <v>9.1</v>
      </c>
      <c r="G185" s="238"/>
      <c r="H185" s="236" t="str">
        <f t="shared" si="23"/>
        <v>1юн</v>
      </c>
      <c r="I185" s="239">
        <f t="shared" si="24"/>
        <v>9.1</v>
      </c>
      <c r="J185" s="239"/>
      <c r="K185" s="240">
        <f t="shared" si="25"/>
        <v>9.1</v>
      </c>
      <c r="L185" s="231" t="s">
        <v>525</v>
      </c>
      <c r="M185" s="85">
        <v>6</v>
      </c>
      <c r="N185" s="96"/>
      <c r="O185" s="96"/>
      <c r="P185" s="96"/>
      <c r="Q185" s="96"/>
      <c r="R185" s="112"/>
      <c r="S185" s="113"/>
      <c r="T185" s="113"/>
      <c r="U185" s="113"/>
      <c r="V185" s="113"/>
      <c r="W185" s="113"/>
      <c r="X185" s="112"/>
      <c r="Y185" s="112"/>
      <c r="Z185" s="112"/>
      <c r="AA185" s="113"/>
      <c r="AB185" s="113"/>
      <c r="AC185" s="113"/>
      <c r="AD185" s="112"/>
      <c r="AE185" s="114"/>
      <c r="AF185" s="114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  <c r="CC185" s="112"/>
      <c r="CD185" s="112"/>
      <c r="CE185" s="112"/>
      <c r="CF185" s="112"/>
      <c r="CG185" s="112"/>
      <c r="CH185" s="112"/>
      <c r="CI185" s="112"/>
      <c r="CJ185" s="112"/>
      <c r="CK185" s="112"/>
      <c r="CL185" s="112"/>
      <c r="CM185" s="112"/>
      <c r="CN185" s="112"/>
    </row>
    <row r="186" spans="1:17" s="10" customFormat="1" ht="15.75" hidden="1">
      <c r="A186" s="85"/>
      <c r="B186" s="236">
        <v>272</v>
      </c>
      <c r="C186" s="227" t="s">
        <v>666</v>
      </c>
      <c r="D186" s="237">
        <v>2002</v>
      </c>
      <c r="E186" s="227" t="s">
        <v>162</v>
      </c>
      <c r="F186" s="238" t="s">
        <v>847</v>
      </c>
      <c r="G186" s="238"/>
      <c r="H186" s="236" t="e">
        <f t="shared" si="23"/>
        <v>#N/A</v>
      </c>
      <c r="I186" s="239" t="str">
        <f t="shared" si="24"/>
        <v>н.я</v>
      </c>
      <c r="J186" s="239">
        <f aca="true" t="shared" si="26" ref="J186:J192">G186</f>
        <v>0</v>
      </c>
      <c r="K186" s="240">
        <f t="shared" si="25"/>
        <v>0</v>
      </c>
      <c r="L186" s="241" t="s">
        <v>556</v>
      </c>
      <c r="M186" s="85"/>
      <c r="N186" s="96"/>
      <c r="O186" s="96"/>
      <c r="P186" s="96"/>
      <c r="Q186" s="96"/>
    </row>
    <row r="187" spans="1:17" s="10" customFormat="1" ht="15.75" hidden="1">
      <c r="A187" s="85"/>
      <c r="B187" s="236">
        <v>7</v>
      </c>
      <c r="C187" s="227" t="s">
        <v>667</v>
      </c>
      <c r="D187" s="237">
        <v>2002</v>
      </c>
      <c r="E187" s="227" t="s">
        <v>542</v>
      </c>
      <c r="F187" s="238" t="s">
        <v>847</v>
      </c>
      <c r="G187" s="238"/>
      <c r="H187" s="236" t="e">
        <f t="shared" si="23"/>
        <v>#N/A</v>
      </c>
      <c r="I187" s="239" t="str">
        <f t="shared" si="24"/>
        <v>н.я</v>
      </c>
      <c r="J187" s="239">
        <f t="shared" si="26"/>
        <v>0</v>
      </c>
      <c r="K187" s="240">
        <f t="shared" si="25"/>
        <v>0</v>
      </c>
      <c r="L187" s="241" t="s">
        <v>543</v>
      </c>
      <c r="M187" s="85"/>
      <c r="N187" s="96"/>
      <c r="O187" s="96"/>
      <c r="P187" s="96"/>
      <c r="Q187" s="96"/>
    </row>
    <row r="188" spans="1:17" s="10" customFormat="1" ht="15.75" hidden="1">
      <c r="A188" s="85"/>
      <c r="B188" s="236">
        <v>11</v>
      </c>
      <c r="C188" s="227" t="s">
        <v>676</v>
      </c>
      <c r="D188" s="237">
        <v>2002</v>
      </c>
      <c r="E188" s="227" t="s">
        <v>531</v>
      </c>
      <c r="F188" s="238" t="s">
        <v>847</v>
      </c>
      <c r="G188" s="238"/>
      <c r="H188" s="236" t="e">
        <f t="shared" si="23"/>
        <v>#N/A</v>
      </c>
      <c r="I188" s="239" t="str">
        <f t="shared" si="24"/>
        <v>н.я</v>
      </c>
      <c r="J188" s="239">
        <f t="shared" si="26"/>
        <v>0</v>
      </c>
      <c r="K188" s="240">
        <f t="shared" si="25"/>
        <v>0</v>
      </c>
      <c r="L188" s="241" t="s">
        <v>532</v>
      </c>
      <c r="M188" s="85"/>
      <c r="N188" s="96"/>
      <c r="O188" s="96"/>
      <c r="P188" s="96"/>
      <c r="Q188" s="96"/>
    </row>
    <row r="189" spans="1:17" s="10" customFormat="1" ht="15.75" hidden="1">
      <c r="A189" s="85"/>
      <c r="B189" s="236">
        <v>6</v>
      </c>
      <c r="C189" s="227" t="s">
        <v>684</v>
      </c>
      <c r="D189" s="237">
        <v>2002</v>
      </c>
      <c r="E189" s="227" t="s">
        <v>542</v>
      </c>
      <c r="F189" s="238" t="s">
        <v>847</v>
      </c>
      <c r="G189" s="238"/>
      <c r="H189" s="236" t="e">
        <f t="shared" si="23"/>
        <v>#N/A</v>
      </c>
      <c r="I189" s="239" t="str">
        <f t="shared" si="24"/>
        <v>н.я</v>
      </c>
      <c r="J189" s="239">
        <f t="shared" si="26"/>
        <v>0</v>
      </c>
      <c r="K189" s="240">
        <f t="shared" si="25"/>
        <v>0</v>
      </c>
      <c r="L189" s="241" t="s">
        <v>543</v>
      </c>
      <c r="M189" s="85"/>
      <c r="N189" s="96"/>
      <c r="O189" s="96"/>
      <c r="P189" s="96"/>
      <c r="Q189" s="96"/>
    </row>
    <row r="190" spans="1:17" s="10" customFormat="1" ht="15.75" hidden="1">
      <c r="A190" s="85"/>
      <c r="B190" s="272">
        <v>197</v>
      </c>
      <c r="C190" s="87" t="s">
        <v>690</v>
      </c>
      <c r="D190" s="92">
        <v>2000</v>
      </c>
      <c r="E190" s="87" t="s">
        <v>119</v>
      </c>
      <c r="F190" s="90" t="s">
        <v>847</v>
      </c>
      <c r="G190" s="90"/>
      <c r="H190" s="236" t="e">
        <f t="shared" si="23"/>
        <v>#N/A</v>
      </c>
      <c r="I190" s="93" t="str">
        <f t="shared" si="24"/>
        <v>н.я</v>
      </c>
      <c r="J190" s="93">
        <f t="shared" si="26"/>
        <v>0</v>
      </c>
      <c r="K190" s="94">
        <f t="shared" si="25"/>
        <v>0</v>
      </c>
      <c r="L190" s="241" t="s">
        <v>672</v>
      </c>
      <c r="M190" s="85"/>
      <c r="N190" s="96"/>
      <c r="O190" s="96"/>
      <c r="P190" s="96"/>
      <c r="Q190" s="96"/>
    </row>
    <row r="191" spans="1:17" s="10" customFormat="1" ht="15.75" hidden="1">
      <c r="A191" s="85"/>
      <c r="B191" s="86">
        <v>2</v>
      </c>
      <c r="C191" s="87" t="s">
        <v>691</v>
      </c>
      <c r="D191" s="92">
        <v>2002</v>
      </c>
      <c r="E191" s="227" t="s">
        <v>542</v>
      </c>
      <c r="F191" s="238" t="s">
        <v>847</v>
      </c>
      <c r="G191" s="238"/>
      <c r="H191" s="236" t="e">
        <f t="shared" si="23"/>
        <v>#N/A</v>
      </c>
      <c r="I191" s="239" t="str">
        <f t="shared" si="24"/>
        <v>н.я</v>
      </c>
      <c r="J191" s="239">
        <f t="shared" si="26"/>
        <v>0</v>
      </c>
      <c r="K191" s="240">
        <f t="shared" si="25"/>
        <v>0</v>
      </c>
      <c r="L191" s="241" t="s">
        <v>543</v>
      </c>
      <c r="M191" s="85"/>
      <c r="N191" s="96"/>
      <c r="O191" s="96"/>
      <c r="P191" s="96"/>
      <c r="Q191" s="96"/>
    </row>
    <row r="192" spans="1:92" s="23" customFormat="1" ht="15.75" hidden="1">
      <c r="A192" s="85"/>
      <c r="B192" s="86">
        <v>1</v>
      </c>
      <c r="C192" s="87" t="s">
        <v>692</v>
      </c>
      <c r="D192" s="92">
        <v>1999</v>
      </c>
      <c r="E192" s="227" t="s">
        <v>542</v>
      </c>
      <c r="F192" s="238" t="s">
        <v>847</v>
      </c>
      <c r="G192" s="238"/>
      <c r="H192" s="236" t="e">
        <f t="shared" si="23"/>
        <v>#N/A</v>
      </c>
      <c r="I192" s="239" t="str">
        <f t="shared" si="24"/>
        <v>н.я</v>
      </c>
      <c r="J192" s="239">
        <f t="shared" si="26"/>
        <v>0</v>
      </c>
      <c r="K192" s="240">
        <f t="shared" si="25"/>
        <v>0</v>
      </c>
      <c r="L192" s="241" t="s">
        <v>543</v>
      </c>
      <c r="M192" s="85"/>
      <c r="N192" s="96"/>
      <c r="O192" s="96"/>
      <c r="P192" s="96"/>
      <c r="Q192" s="96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</row>
    <row r="193" spans="1:32" ht="15.75" customHeight="1">
      <c r="A193" s="290" t="s">
        <v>63</v>
      </c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  <c r="Q193" s="290"/>
      <c r="S193" s="24"/>
      <c r="T193" s="28"/>
      <c r="U193" s="28"/>
      <c r="V193" s="28"/>
      <c r="W193" s="29"/>
      <c r="AA193" s="24"/>
      <c r="AB193" s="28"/>
      <c r="AC193" s="29"/>
      <c r="AF193" s="265"/>
    </row>
    <row r="194" spans="1:32" ht="15.75" customHeight="1">
      <c r="A194" s="291" t="s">
        <v>34</v>
      </c>
      <c r="B194" s="291"/>
      <c r="C194" s="291"/>
      <c r="D194" s="291"/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  <c r="O194" s="291"/>
      <c r="P194" s="291"/>
      <c r="Q194" s="291"/>
      <c r="S194" s="24"/>
      <c r="T194" s="28"/>
      <c r="U194" s="28"/>
      <c r="V194" s="28"/>
      <c r="W194" s="29"/>
      <c r="AA194" s="24"/>
      <c r="AB194" s="28"/>
      <c r="AC194" s="29"/>
      <c r="AF194" s="265"/>
    </row>
    <row r="195" spans="1:32" ht="25.5" customHeight="1">
      <c r="A195" s="39" t="s">
        <v>1</v>
      </c>
      <c r="B195" s="40" t="s">
        <v>11</v>
      </c>
      <c r="C195" s="39" t="s">
        <v>2</v>
      </c>
      <c r="D195" s="144" t="s">
        <v>67</v>
      </c>
      <c r="E195" s="39" t="s">
        <v>4</v>
      </c>
      <c r="F195" s="57" t="s">
        <v>5</v>
      </c>
      <c r="G195" s="62" t="s">
        <v>6</v>
      </c>
      <c r="H195" s="39" t="s">
        <v>15</v>
      </c>
      <c r="I195" s="57"/>
      <c r="J195" s="39"/>
      <c r="K195" s="57"/>
      <c r="L195" s="39" t="s">
        <v>8</v>
      </c>
      <c r="M195" s="292" t="s">
        <v>9</v>
      </c>
      <c r="N195" s="292"/>
      <c r="O195" s="292"/>
      <c r="P195" s="116" t="s">
        <v>10</v>
      </c>
      <c r="Q195" s="117" t="s">
        <v>1</v>
      </c>
      <c r="S195" s="24"/>
      <c r="T195" s="28"/>
      <c r="U195" s="28"/>
      <c r="V195" s="28"/>
      <c r="W195" s="29"/>
      <c r="AA195" s="24"/>
      <c r="AB195" s="28"/>
      <c r="AC195" s="29"/>
      <c r="AF195" s="265"/>
    </row>
    <row r="196" spans="1:92" s="23" customFormat="1" ht="15">
      <c r="A196" s="133">
        <v>1</v>
      </c>
      <c r="B196" s="86">
        <v>268</v>
      </c>
      <c r="C196" s="87" t="s">
        <v>512</v>
      </c>
      <c r="D196" s="92">
        <v>2003</v>
      </c>
      <c r="E196" s="87" t="s">
        <v>108</v>
      </c>
      <c r="F196" s="90">
        <v>27.5</v>
      </c>
      <c r="G196" s="90">
        <v>26.9</v>
      </c>
      <c r="H196" s="266">
        <f aca="true" t="shared" si="27" ref="H196:H202">LOOKUP(K196,$AI$2:$AP$2,$AI$1:$AP$1)</f>
        <v>1</v>
      </c>
      <c r="I196" s="93">
        <f aca="true" t="shared" si="28" ref="I196:J202">F196</f>
        <v>27.5</v>
      </c>
      <c r="J196" s="93">
        <f t="shared" si="28"/>
        <v>26.9</v>
      </c>
      <c r="K196" s="94">
        <f aca="true" t="shared" si="29" ref="K196:K202">SMALL(I196:J196,1)+0</f>
        <v>26.9</v>
      </c>
      <c r="L196" s="95" t="s">
        <v>696</v>
      </c>
      <c r="M196" s="133">
        <v>1</v>
      </c>
      <c r="N196" s="137"/>
      <c r="O196" s="137"/>
      <c r="P196" s="137"/>
      <c r="Q196" s="137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39"/>
      <c r="BX196" s="139"/>
      <c r="BY196" s="139"/>
      <c r="BZ196" s="139"/>
      <c r="CA196" s="139"/>
      <c r="CB196" s="139"/>
      <c r="CC196" s="139"/>
      <c r="CD196" s="139"/>
      <c r="CE196" s="139"/>
      <c r="CF196" s="139"/>
      <c r="CG196" s="139"/>
      <c r="CH196" s="139"/>
      <c r="CI196" s="139"/>
      <c r="CJ196" s="139"/>
      <c r="CK196" s="139"/>
      <c r="CL196" s="139"/>
      <c r="CM196" s="139"/>
      <c r="CN196" s="139"/>
    </row>
    <row r="197" spans="1:92" s="175" customFormat="1" ht="15">
      <c r="A197" s="133">
        <v>2</v>
      </c>
      <c r="B197" s="271">
        <v>69</v>
      </c>
      <c r="C197" s="87" t="s">
        <v>536</v>
      </c>
      <c r="D197" s="92">
        <v>2003</v>
      </c>
      <c r="E197" s="87" t="s">
        <v>537</v>
      </c>
      <c r="F197" s="90">
        <v>27.8</v>
      </c>
      <c r="G197" s="90">
        <v>27.4</v>
      </c>
      <c r="H197" s="266">
        <f t="shared" si="27"/>
        <v>1</v>
      </c>
      <c r="I197" s="93">
        <f t="shared" si="28"/>
        <v>27.8</v>
      </c>
      <c r="J197" s="93">
        <f t="shared" si="28"/>
        <v>27.4</v>
      </c>
      <c r="K197" s="94">
        <f t="shared" si="29"/>
        <v>27.4</v>
      </c>
      <c r="L197" s="280" t="s">
        <v>538</v>
      </c>
      <c r="M197" s="133">
        <v>1</v>
      </c>
      <c r="N197" s="137"/>
      <c r="O197" s="137"/>
      <c r="P197" s="137"/>
      <c r="Q197" s="137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39"/>
      <c r="CJ197" s="139"/>
      <c r="CK197" s="139"/>
      <c r="CL197" s="139"/>
      <c r="CM197" s="139"/>
      <c r="CN197" s="139"/>
    </row>
    <row r="198" spans="1:92" s="131" customFormat="1" ht="15.75">
      <c r="A198" s="133">
        <v>3</v>
      </c>
      <c r="B198" s="86">
        <v>651</v>
      </c>
      <c r="C198" s="87" t="s">
        <v>514</v>
      </c>
      <c r="D198" s="92">
        <v>2003</v>
      </c>
      <c r="E198" s="87" t="s">
        <v>119</v>
      </c>
      <c r="F198" s="90">
        <v>28</v>
      </c>
      <c r="G198" s="90">
        <v>27.8</v>
      </c>
      <c r="H198" s="266">
        <f t="shared" si="27"/>
        <v>2</v>
      </c>
      <c r="I198" s="93">
        <f t="shared" si="28"/>
        <v>28</v>
      </c>
      <c r="J198" s="93">
        <f t="shared" si="28"/>
        <v>27.8</v>
      </c>
      <c r="K198" s="94">
        <f t="shared" si="29"/>
        <v>27.8</v>
      </c>
      <c r="L198" s="241" t="s">
        <v>672</v>
      </c>
      <c r="M198" s="133">
        <v>1</v>
      </c>
      <c r="N198" s="137"/>
      <c r="O198" s="137"/>
      <c r="P198" s="137"/>
      <c r="Q198" s="137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</row>
    <row r="199" spans="1:17" s="139" customFormat="1" ht="15">
      <c r="A199" s="133">
        <v>4</v>
      </c>
      <c r="B199" s="86">
        <v>405</v>
      </c>
      <c r="C199" s="87" t="s">
        <v>523</v>
      </c>
      <c r="D199" s="92">
        <v>2003</v>
      </c>
      <c r="E199" s="87" t="s">
        <v>119</v>
      </c>
      <c r="F199" s="90">
        <v>27.8</v>
      </c>
      <c r="G199" s="90">
        <v>28</v>
      </c>
      <c r="H199" s="266">
        <f t="shared" si="27"/>
        <v>2</v>
      </c>
      <c r="I199" s="93">
        <f t="shared" si="28"/>
        <v>27.8</v>
      </c>
      <c r="J199" s="93">
        <f t="shared" si="28"/>
        <v>28</v>
      </c>
      <c r="K199" s="94">
        <f t="shared" si="29"/>
        <v>27.8</v>
      </c>
      <c r="L199" s="95" t="s">
        <v>522</v>
      </c>
      <c r="M199" s="133">
        <v>1</v>
      </c>
      <c r="N199" s="137"/>
      <c r="O199" s="137"/>
      <c r="P199" s="137"/>
      <c r="Q199" s="137"/>
    </row>
    <row r="200" spans="1:17" s="139" customFormat="1" ht="15">
      <c r="A200" s="133">
        <v>5</v>
      </c>
      <c r="B200" s="86">
        <v>392</v>
      </c>
      <c r="C200" s="87" t="s">
        <v>700</v>
      </c>
      <c r="D200" s="92">
        <v>2004</v>
      </c>
      <c r="E200" s="87" t="s">
        <v>245</v>
      </c>
      <c r="F200" s="90">
        <v>28.5</v>
      </c>
      <c r="G200" s="90">
        <v>28.2</v>
      </c>
      <c r="H200" s="266">
        <f t="shared" si="27"/>
        <v>2</v>
      </c>
      <c r="I200" s="93">
        <f t="shared" si="28"/>
        <v>28.5</v>
      </c>
      <c r="J200" s="93">
        <f t="shared" si="28"/>
        <v>28.2</v>
      </c>
      <c r="K200" s="94">
        <f t="shared" si="29"/>
        <v>28.2</v>
      </c>
      <c r="L200" s="95" t="s">
        <v>701</v>
      </c>
      <c r="M200" s="133">
        <v>1</v>
      </c>
      <c r="N200" s="137"/>
      <c r="O200" s="137"/>
      <c r="P200" s="137"/>
      <c r="Q200" s="137"/>
    </row>
    <row r="201" spans="1:17" s="139" customFormat="1" ht="15">
      <c r="A201" s="133">
        <v>6</v>
      </c>
      <c r="B201" s="86">
        <v>269</v>
      </c>
      <c r="C201" s="87" t="s">
        <v>547</v>
      </c>
      <c r="D201" s="92">
        <v>2003</v>
      </c>
      <c r="E201" s="87" t="s">
        <v>108</v>
      </c>
      <c r="F201" s="90">
        <v>28.3</v>
      </c>
      <c r="G201" s="90">
        <v>28.4</v>
      </c>
      <c r="H201" s="266">
        <f t="shared" si="27"/>
        <v>2</v>
      </c>
      <c r="I201" s="93">
        <f t="shared" si="28"/>
        <v>28.3</v>
      </c>
      <c r="J201" s="93">
        <f t="shared" si="28"/>
        <v>28.4</v>
      </c>
      <c r="K201" s="94">
        <f t="shared" si="29"/>
        <v>28.3</v>
      </c>
      <c r="L201" s="95" t="s">
        <v>696</v>
      </c>
      <c r="M201" s="133">
        <v>2</v>
      </c>
      <c r="N201" s="137"/>
      <c r="O201" s="137"/>
      <c r="P201" s="137"/>
      <c r="Q201" s="137"/>
    </row>
    <row r="202" spans="1:17" s="139" customFormat="1" ht="15">
      <c r="A202" s="133">
        <v>7</v>
      </c>
      <c r="B202" s="272">
        <v>262</v>
      </c>
      <c r="C202" s="87" t="s">
        <v>553</v>
      </c>
      <c r="D202" s="205">
        <v>2004</v>
      </c>
      <c r="E202" s="87" t="s">
        <v>108</v>
      </c>
      <c r="F202" s="90">
        <v>28.5</v>
      </c>
      <c r="G202" s="90">
        <v>29</v>
      </c>
      <c r="H202" s="266">
        <f t="shared" si="27"/>
        <v>2</v>
      </c>
      <c r="I202" s="93">
        <f t="shared" si="28"/>
        <v>28.5</v>
      </c>
      <c r="J202" s="93">
        <f t="shared" si="28"/>
        <v>29</v>
      </c>
      <c r="K202" s="94">
        <f t="shared" si="29"/>
        <v>28.5</v>
      </c>
      <c r="L202" s="95" t="s">
        <v>696</v>
      </c>
      <c r="M202" s="133">
        <v>1</v>
      </c>
      <c r="N202" s="137"/>
      <c r="O202" s="137"/>
      <c r="P202" s="137"/>
      <c r="Q202" s="137"/>
    </row>
    <row r="203" spans="1:17" s="139" customFormat="1" ht="15">
      <c r="A203" s="133">
        <v>8</v>
      </c>
      <c r="B203" s="86">
        <v>266</v>
      </c>
      <c r="C203" s="87" t="s">
        <v>616</v>
      </c>
      <c r="D203" s="92">
        <v>2003</v>
      </c>
      <c r="E203" s="87" t="s">
        <v>108</v>
      </c>
      <c r="F203" s="90">
        <v>28.5</v>
      </c>
      <c r="G203" s="90" t="s">
        <v>943</v>
      </c>
      <c r="H203" s="266">
        <f aca="true" t="shared" si="30" ref="H203:H227">LOOKUP(K203,$AI$2:$AP$2,$AI$1:$AP$1)</f>
        <v>2</v>
      </c>
      <c r="I203" s="93">
        <f aca="true" t="shared" si="31" ref="I203:I227">F203</f>
        <v>28.5</v>
      </c>
      <c r="J203" s="93" t="str">
        <f>G203</f>
        <v>справка</v>
      </c>
      <c r="K203" s="94">
        <f aca="true" t="shared" si="32" ref="K203:K227">SMALL(I203:J203,1)+0</f>
        <v>28.5</v>
      </c>
      <c r="L203" s="95" t="s">
        <v>696</v>
      </c>
      <c r="M203" s="133">
        <v>1</v>
      </c>
      <c r="N203" s="137"/>
      <c r="O203" s="137"/>
      <c r="P203" s="137"/>
      <c r="Q203" s="137"/>
    </row>
    <row r="204" spans="1:17" s="139" customFormat="1" ht="15">
      <c r="A204" s="133">
        <v>9</v>
      </c>
      <c r="B204" s="86">
        <v>265</v>
      </c>
      <c r="C204" s="87" t="s">
        <v>631</v>
      </c>
      <c r="D204" s="92">
        <v>2003</v>
      </c>
      <c r="E204" s="87" t="s">
        <v>108</v>
      </c>
      <c r="F204" s="90">
        <v>28.6</v>
      </c>
      <c r="G204" s="90"/>
      <c r="H204" s="266">
        <f t="shared" si="30"/>
        <v>2</v>
      </c>
      <c r="I204" s="93">
        <f t="shared" si="31"/>
        <v>28.6</v>
      </c>
      <c r="J204" s="93"/>
      <c r="K204" s="94">
        <f t="shared" si="32"/>
        <v>28.6</v>
      </c>
      <c r="L204" s="95" t="s">
        <v>696</v>
      </c>
      <c r="M204" s="133">
        <v>2</v>
      </c>
      <c r="N204" s="137"/>
      <c r="O204" s="137"/>
      <c r="P204" s="137"/>
      <c r="Q204" s="137"/>
    </row>
    <row r="205" spans="1:17" s="139" customFormat="1" ht="15">
      <c r="A205" s="133">
        <v>10</v>
      </c>
      <c r="B205" s="86">
        <v>267</v>
      </c>
      <c r="C205" s="87" t="s">
        <v>600</v>
      </c>
      <c r="D205" s="92">
        <v>2003</v>
      </c>
      <c r="E205" s="87" t="s">
        <v>108</v>
      </c>
      <c r="F205" s="90">
        <v>28.8</v>
      </c>
      <c r="G205" s="90"/>
      <c r="H205" s="266">
        <f t="shared" si="30"/>
        <v>2</v>
      </c>
      <c r="I205" s="93">
        <f t="shared" si="31"/>
        <v>28.8</v>
      </c>
      <c r="J205" s="93"/>
      <c r="K205" s="94">
        <f t="shared" si="32"/>
        <v>28.8</v>
      </c>
      <c r="L205" s="95" t="s">
        <v>696</v>
      </c>
      <c r="M205" s="133">
        <v>2</v>
      </c>
      <c r="N205" s="137"/>
      <c r="O205" s="137"/>
      <c r="P205" s="137"/>
      <c r="Q205" s="137"/>
    </row>
    <row r="206" spans="1:17" s="139" customFormat="1" ht="15">
      <c r="A206" s="133">
        <v>11</v>
      </c>
      <c r="B206" s="86">
        <v>302</v>
      </c>
      <c r="C206" s="87" t="s">
        <v>591</v>
      </c>
      <c r="D206" s="92">
        <v>2003</v>
      </c>
      <c r="E206" s="87" t="s">
        <v>592</v>
      </c>
      <c r="F206" s="90">
        <v>28.8</v>
      </c>
      <c r="G206" s="90"/>
      <c r="H206" s="266">
        <f t="shared" si="30"/>
        <v>2</v>
      </c>
      <c r="I206" s="93">
        <f t="shared" si="31"/>
        <v>28.8</v>
      </c>
      <c r="J206" s="93"/>
      <c r="K206" s="94">
        <f t="shared" si="32"/>
        <v>28.8</v>
      </c>
      <c r="L206" s="95" t="s">
        <v>723</v>
      </c>
      <c r="M206" s="133">
        <v>1</v>
      </c>
      <c r="N206" s="137"/>
      <c r="O206" s="137"/>
      <c r="P206" s="137"/>
      <c r="Q206" s="137"/>
    </row>
    <row r="207" spans="1:17" s="139" customFormat="1" ht="15">
      <c r="A207" s="133">
        <v>12</v>
      </c>
      <c r="B207" s="86">
        <v>81</v>
      </c>
      <c r="C207" s="87" t="s">
        <v>609</v>
      </c>
      <c r="D207" s="92">
        <v>2004</v>
      </c>
      <c r="E207" s="87" t="s">
        <v>128</v>
      </c>
      <c r="F207" s="90">
        <v>29</v>
      </c>
      <c r="G207" s="90"/>
      <c r="H207" s="266">
        <f t="shared" si="30"/>
        <v>2</v>
      </c>
      <c r="I207" s="93">
        <f t="shared" si="31"/>
        <v>29</v>
      </c>
      <c r="J207" s="93"/>
      <c r="K207" s="94">
        <f t="shared" si="32"/>
        <v>29</v>
      </c>
      <c r="L207" s="95" t="s">
        <v>515</v>
      </c>
      <c r="M207" s="133">
        <v>1</v>
      </c>
      <c r="N207" s="137"/>
      <c r="O207" s="137"/>
      <c r="P207" s="137"/>
      <c r="Q207" s="137"/>
    </row>
    <row r="208" spans="1:17" s="139" customFormat="1" ht="15">
      <c r="A208" s="133">
        <v>13</v>
      </c>
      <c r="B208" s="86">
        <v>24</v>
      </c>
      <c r="C208" s="87" t="s">
        <v>577</v>
      </c>
      <c r="D208" s="92">
        <v>2003</v>
      </c>
      <c r="E208" s="87" t="s">
        <v>108</v>
      </c>
      <c r="F208" s="90">
        <v>29</v>
      </c>
      <c r="G208" s="90"/>
      <c r="H208" s="266">
        <f t="shared" si="30"/>
        <v>2</v>
      </c>
      <c r="I208" s="93">
        <f t="shared" si="31"/>
        <v>29</v>
      </c>
      <c r="J208" s="93"/>
      <c r="K208" s="94">
        <f t="shared" si="32"/>
        <v>29</v>
      </c>
      <c r="L208" s="95" t="s">
        <v>698</v>
      </c>
      <c r="M208" s="133">
        <v>1</v>
      </c>
      <c r="N208" s="137"/>
      <c r="O208" s="137"/>
      <c r="P208" s="137"/>
      <c r="Q208" s="137"/>
    </row>
    <row r="209" spans="1:17" s="139" customFormat="1" ht="15">
      <c r="A209" s="133">
        <v>14</v>
      </c>
      <c r="B209" s="86">
        <v>205</v>
      </c>
      <c r="C209" s="87" t="s">
        <v>535</v>
      </c>
      <c r="D209" s="92">
        <v>2003</v>
      </c>
      <c r="E209" s="87" t="s">
        <v>502</v>
      </c>
      <c r="F209" s="90">
        <v>29.1</v>
      </c>
      <c r="G209" s="90"/>
      <c r="H209" s="266">
        <f t="shared" si="30"/>
        <v>2</v>
      </c>
      <c r="I209" s="93">
        <f t="shared" si="31"/>
        <v>29.1</v>
      </c>
      <c r="J209" s="93"/>
      <c r="K209" s="94">
        <f t="shared" si="32"/>
        <v>29.1</v>
      </c>
      <c r="L209" s="95" t="s">
        <v>504</v>
      </c>
      <c r="M209" s="133">
        <v>1</v>
      </c>
      <c r="N209" s="137"/>
      <c r="O209" s="137"/>
      <c r="P209" s="137"/>
      <c r="Q209" s="137"/>
    </row>
    <row r="210" spans="1:17" s="139" customFormat="1" ht="15">
      <c r="A210" s="133">
        <v>15</v>
      </c>
      <c r="B210" s="86">
        <v>308</v>
      </c>
      <c r="C210" s="87" t="s">
        <v>603</v>
      </c>
      <c r="D210" s="92">
        <v>2004</v>
      </c>
      <c r="E210" s="137" t="s">
        <v>108</v>
      </c>
      <c r="F210" s="90">
        <v>29.2</v>
      </c>
      <c r="G210" s="90"/>
      <c r="H210" s="266">
        <f t="shared" si="30"/>
        <v>2</v>
      </c>
      <c r="I210" s="93">
        <f t="shared" si="31"/>
        <v>29.2</v>
      </c>
      <c r="J210" s="93"/>
      <c r="K210" s="94">
        <f t="shared" si="32"/>
        <v>29.2</v>
      </c>
      <c r="L210" s="87" t="s">
        <v>518</v>
      </c>
      <c r="M210" s="133">
        <v>2</v>
      </c>
      <c r="N210" s="137"/>
      <c r="O210" s="137"/>
      <c r="P210" s="137"/>
      <c r="Q210" s="137"/>
    </row>
    <row r="211" spans="1:92" s="139" customFormat="1" ht="15">
      <c r="A211" s="133">
        <v>16</v>
      </c>
      <c r="B211" s="86">
        <v>194</v>
      </c>
      <c r="C211" s="87" t="s">
        <v>724</v>
      </c>
      <c r="D211" s="92">
        <v>2005</v>
      </c>
      <c r="E211" s="87" t="s">
        <v>108</v>
      </c>
      <c r="F211" s="90">
        <v>29.4</v>
      </c>
      <c r="G211" s="90"/>
      <c r="H211" s="266">
        <f t="shared" si="30"/>
        <v>2</v>
      </c>
      <c r="I211" s="93">
        <f t="shared" si="31"/>
        <v>29.4</v>
      </c>
      <c r="J211" s="93"/>
      <c r="K211" s="94">
        <f t="shared" si="32"/>
        <v>29.4</v>
      </c>
      <c r="L211" s="95" t="s">
        <v>696</v>
      </c>
      <c r="M211" s="133">
        <v>1</v>
      </c>
      <c r="N211" s="137"/>
      <c r="O211" s="137"/>
      <c r="P211" s="137"/>
      <c r="Q211" s="137"/>
      <c r="R211" s="131"/>
      <c r="S211" s="132"/>
      <c r="T211" s="132"/>
      <c r="U211" s="132"/>
      <c r="V211" s="132"/>
      <c r="W211" s="132"/>
      <c r="X211" s="131"/>
      <c r="Y211" s="131"/>
      <c r="Z211" s="131"/>
      <c r="AA211" s="132"/>
      <c r="AB211" s="132"/>
      <c r="AC211" s="132"/>
      <c r="AD211" s="131"/>
      <c r="AE211" s="179"/>
      <c r="AF211" s="179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31"/>
      <c r="BC211" s="131"/>
      <c r="BD211" s="131"/>
      <c r="BE211" s="131"/>
      <c r="BF211" s="131"/>
      <c r="BG211" s="131"/>
      <c r="BH211" s="131"/>
      <c r="BI211" s="131"/>
      <c r="BJ211" s="131"/>
      <c r="BK211" s="131"/>
      <c r="BL211" s="131"/>
      <c r="BM211" s="131"/>
      <c r="BN211" s="131"/>
      <c r="BO211" s="131"/>
      <c r="BP211" s="131"/>
      <c r="BQ211" s="131"/>
      <c r="BR211" s="131"/>
      <c r="BS211" s="131"/>
      <c r="BT211" s="131"/>
      <c r="BU211" s="131"/>
      <c r="BV211" s="131"/>
      <c r="BW211" s="131"/>
      <c r="BX211" s="131"/>
      <c r="BY211" s="131"/>
      <c r="BZ211" s="131"/>
      <c r="CA211" s="131"/>
      <c r="CB211" s="131"/>
      <c r="CC211" s="131"/>
      <c r="CD211" s="131"/>
      <c r="CE211" s="131"/>
      <c r="CF211" s="131"/>
      <c r="CG211" s="131"/>
      <c r="CH211" s="131"/>
      <c r="CI211" s="131"/>
      <c r="CJ211" s="131"/>
      <c r="CK211" s="131"/>
      <c r="CL211" s="131"/>
      <c r="CM211" s="131"/>
      <c r="CN211" s="131"/>
    </row>
    <row r="212" spans="1:92" s="139" customFormat="1" ht="15">
      <c r="A212" s="133">
        <v>17</v>
      </c>
      <c r="B212" s="86">
        <v>375</v>
      </c>
      <c r="C212" s="87" t="s">
        <v>699</v>
      </c>
      <c r="D212" s="92">
        <v>2004</v>
      </c>
      <c r="E212" s="87" t="s">
        <v>128</v>
      </c>
      <c r="F212" s="90">
        <v>29.5</v>
      </c>
      <c r="G212" s="90"/>
      <c r="H212" s="266">
        <f t="shared" si="30"/>
        <v>2</v>
      </c>
      <c r="I212" s="93">
        <f t="shared" si="31"/>
        <v>29.5</v>
      </c>
      <c r="J212" s="93"/>
      <c r="K212" s="94">
        <f t="shared" si="32"/>
        <v>29.5</v>
      </c>
      <c r="L212" s="95" t="s">
        <v>570</v>
      </c>
      <c r="M212" s="133">
        <v>1</v>
      </c>
      <c r="N212" s="137"/>
      <c r="O212" s="137"/>
      <c r="P212" s="137"/>
      <c r="Q212" s="137"/>
      <c r="R212" s="131"/>
      <c r="S212" s="132"/>
      <c r="T212" s="132"/>
      <c r="U212" s="132"/>
      <c r="V212" s="132"/>
      <c r="W212" s="132"/>
      <c r="X212" s="131"/>
      <c r="Y212" s="131"/>
      <c r="Z212" s="131"/>
      <c r="AA212" s="132"/>
      <c r="AB212" s="132"/>
      <c r="AC212" s="132"/>
      <c r="AD212" s="131"/>
      <c r="AE212" s="179"/>
      <c r="AF212" s="179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  <c r="BI212" s="131"/>
      <c r="BJ212" s="131"/>
      <c r="BK212" s="131"/>
      <c r="BL212" s="131"/>
      <c r="BM212" s="131"/>
      <c r="BN212" s="131"/>
      <c r="BO212" s="131"/>
      <c r="BP212" s="131"/>
      <c r="BQ212" s="131"/>
      <c r="BR212" s="131"/>
      <c r="BS212" s="131"/>
      <c r="BT212" s="131"/>
      <c r="BU212" s="131"/>
      <c r="BV212" s="131"/>
      <c r="BW212" s="131"/>
      <c r="BX212" s="131"/>
      <c r="BY212" s="131"/>
      <c r="BZ212" s="131"/>
      <c r="CA212" s="131"/>
      <c r="CB212" s="131"/>
      <c r="CC212" s="131"/>
      <c r="CD212" s="131"/>
      <c r="CE212" s="131"/>
      <c r="CF212" s="131"/>
      <c r="CG212" s="131"/>
      <c r="CH212" s="131"/>
      <c r="CI212" s="131"/>
      <c r="CJ212" s="131"/>
      <c r="CK212" s="131"/>
      <c r="CL212" s="131"/>
      <c r="CM212" s="131"/>
      <c r="CN212" s="131"/>
    </row>
    <row r="213" spans="1:17" s="139" customFormat="1" ht="15">
      <c r="A213" s="133">
        <v>18</v>
      </c>
      <c r="B213" s="86">
        <v>380</v>
      </c>
      <c r="C213" s="87" t="s">
        <v>705</v>
      </c>
      <c r="D213" s="92">
        <v>2003</v>
      </c>
      <c r="E213" s="87" t="s">
        <v>245</v>
      </c>
      <c r="F213" s="90">
        <v>29.6</v>
      </c>
      <c r="G213" s="90"/>
      <c r="H213" s="266">
        <f t="shared" si="30"/>
        <v>2</v>
      </c>
      <c r="I213" s="93">
        <f t="shared" si="31"/>
        <v>29.6</v>
      </c>
      <c r="J213" s="93"/>
      <c r="K213" s="94">
        <f t="shared" si="32"/>
        <v>29.6</v>
      </c>
      <c r="L213" s="95" t="s">
        <v>706</v>
      </c>
      <c r="M213" s="133">
        <v>1</v>
      </c>
      <c r="N213" s="137"/>
      <c r="O213" s="137"/>
      <c r="P213" s="137"/>
      <c r="Q213" s="137"/>
    </row>
    <row r="214" spans="1:92" s="139" customFormat="1" ht="15">
      <c r="A214" s="133">
        <v>19</v>
      </c>
      <c r="B214" s="86">
        <v>96</v>
      </c>
      <c r="C214" s="87" t="s">
        <v>727</v>
      </c>
      <c r="D214" s="92">
        <v>2003</v>
      </c>
      <c r="E214" s="176" t="s">
        <v>502</v>
      </c>
      <c r="F214" s="90">
        <v>29.6</v>
      </c>
      <c r="G214" s="90"/>
      <c r="H214" s="266">
        <f t="shared" si="30"/>
        <v>2</v>
      </c>
      <c r="I214" s="93">
        <f t="shared" si="31"/>
        <v>29.6</v>
      </c>
      <c r="J214" s="93"/>
      <c r="K214" s="94">
        <f t="shared" si="32"/>
        <v>29.6</v>
      </c>
      <c r="L214" s="176" t="s">
        <v>549</v>
      </c>
      <c r="M214" s="133">
        <v>2</v>
      </c>
      <c r="N214" s="137"/>
      <c r="O214" s="137"/>
      <c r="P214" s="137"/>
      <c r="Q214" s="137"/>
      <c r="R214" s="131"/>
      <c r="S214" s="132"/>
      <c r="T214" s="132"/>
      <c r="U214" s="132"/>
      <c r="V214" s="132"/>
      <c r="W214" s="132"/>
      <c r="X214" s="131"/>
      <c r="Y214" s="131"/>
      <c r="Z214" s="131"/>
      <c r="AA214" s="132"/>
      <c r="AB214" s="132"/>
      <c r="AC214" s="132"/>
      <c r="AD214" s="131"/>
      <c r="AE214" s="179"/>
      <c r="AF214" s="179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1"/>
      <c r="BA214" s="131"/>
      <c r="BB214" s="131"/>
      <c r="BC214" s="131"/>
      <c r="BD214" s="131"/>
      <c r="BE214" s="131"/>
      <c r="BF214" s="131"/>
      <c r="BG214" s="131"/>
      <c r="BH214" s="131"/>
      <c r="BI214" s="131"/>
      <c r="BJ214" s="131"/>
      <c r="BK214" s="131"/>
      <c r="BL214" s="131"/>
      <c r="BM214" s="131"/>
      <c r="BN214" s="131"/>
      <c r="BO214" s="131"/>
      <c r="BP214" s="131"/>
      <c r="BQ214" s="131"/>
      <c r="BR214" s="131"/>
      <c r="BS214" s="131"/>
      <c r="BT214" s="131"/>
      <c r="BU214" s="131"/>
      <c r="BV214" s="131"/>
      <c r="BW214" s="131"/>
      <c r="BX214" s="131"/>
      <c r="BY214" s="131"/>
      <c r="BZ214" s="131"/>
      <c r="CA214" s="131"/>
      <c r="CB214" s="131"/>
      <c r="CC214" s="131"/>
      <c r="CD214" s="131"/>
      <c r="CE214" s="131"/>
      <c r="CF214" s="131"/>
      <c r="CG214" s="131"/>
      <c r="CH214" s="131"/>
      <c r="CI214" s="131"/>
      <c r="CJ214" s="131"/>
      <c r="CK214" s="131"/>
      <c r="CL214" s="131"/>
      <c r="CM214" s="131"/>
      <c r="CN214" s="131"/>
    </row>
    <row r="215" spans="1:17" s="139" customFormat="1" ht="15.75">
      <c r="A215" s="133">
        <v>20</v>
      </c>
      <c r="B215" s="86">
        <v>482</v>
      </c>
      <c r="C215" s="87" t="s">
        <v>632</v>
      </c>
      <c r="D215" s="92">
        <v>2003</v>
      </c>
      <c r="E215" s="87" t="s">
        <v>119</v>
      </c>
      <c r="F215" s="90">
        <v>29.7</v>
      </c>
      <c r="G215" s="90"/>
      <c r="H215" s="266">
        <f t="shared" si="30"/>
        <v>3</v>
      </c>
      <c r="I215" s="93">
        <f t="shared" si="31"/>
        <v>29.7</v>
      </c>
      <c r="J215" s="93"/>
      <c r="K215" s="94">
        <f t="shared" si="32"/>
        <v>29.7</v>
      </c>
      <c r="L215" s="241" t="s">
        <v>672</v>
      </c>
      <c r="M215" s="133">
        <v>3</v>
      </c>
      <c r="N215" s="137"/>
      <c r="O215" s="137"/>
      <c r="P215" s="137"/>
      <c r="Q215" s="137"/>
    </row>
    <row r="216" spans="1:92" s="23" customFormat="1" ht="15">
      <c r="A216" s="133">
        <v>21</v>
      </c>
      <c r="B216" s="86">
        <v>303</v>
      </c>
      <c r="C216" s="87" t="s">
        <v>622</v>
      </c>
      <c r="D216" s="92">
        <v>2004</v>
      </c>
      <c r="E216" s="87" t="s">
        <v>592</v>
      </c>
      <c r="F216" s="90">
        <v>29.7</v>
      </c>
      <c r="G216" s="90"/>
      <c r="H216" s="266">
        <f t="shared" si="30"/>
        <v>3</v>
      </c>
      <c r="I216" s="93">
        <f t="shared" si="31"/>
        <v>29.7</v>
      </c>
      <c r="J216" s="93"/>
      <c r="K216" s="94">
        <f t="shared" si="32"/>
        <v>29.7</v>
      </c>
      <c r="L216" s="95" t="s">
        <v>723</v>
      </c>
      <c r="M216" s="133">
        <v>2</v>
      </c>
      <c r="N216" s="137"/>
      <c r="O216" s="137"/>
      <c r="P216" s="137"/>
      <c r="Q216" s="137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139"/>
      <c r="BH216" s="139"/>
      <c r="BI216" s="139"/>
      <c r="BJ216" s="139"/>
      <c r="BK216" s="139"/>
      <c r="BL216" s="139"/>
      <c r="BM216" s="139"/>
      <c r="BN216" s="139"/>
      <c r="BO216" s="139"/>
      <c r="BP216" s="139"/>
      <c r="BQ216" s="139"/>
      <c r="BR216" s="139"/>
      <c r="BS216" s="139"/>
      <c r="BT216" s="139"/>
      <c r="BU216" s="139"/>
      <c r="BV216" s="139"/>
      <c r="BW216" s="139"/>
      <c r="BX216" s="139"/>
      <c r="BY216" s="139"/>
      <c r="BZ216" s="139"/>
      <c r="CA216" s="139"/>
      <c r="CB216" s="139"/>
      <c r="CC216" s="139"/>
      <c r="CD216" s="139"/>
      <c r="CE216" s="139"/>
      <c r="CF216" s="139"/>
      <c r="CG216" s="139"/>
      <c r="CH216" s="139"/>
      <c r="CI216" s="139"/>
      <c r="CJ216" s="139"/>
      <c r="CK216" s="139"/>
      <c r="CL216" s="139"/>
      <c r="CM216" s="139"/>
      <c r="CN216" s="139"/>
    </row>
    <row r="217" spans="1:92" s="175" customFormat="1" ht="15">
      <c r="A217" s="133">
        <v>22</v>
      </c>
      <c r="B217" s="86">
        <v>27</v>
      </c>
      <c r="C217" s="87" t="s">
        <v>477</v>
      </c>
      <c r="D217" s="92">
        <v>2003</v>
      </c>
      <c r="E217" s="87" t="s">
        <v>162</v>
      </c>
      <c r="F217" s="90">
        <v>29.7</v>
      </c>
      <c r="G217" s="90"/>
      <c r="H217" s="266">
        <f t="shared" si="30"/>
        <v>3</v>
      </c>
      <c r="I217" s="93">
        <f t="shared" si="31"/>
        <v>29.7</v>
      </c>
      <c r="J217" s="93"/>
      <c r="K217" s="94">
        <f t="shared" si="32"/>
        <v>29.7</v>
      </c>
      <c r="L217" s="95" t="s">
        <v>194</v>
      </c>
      <c r="M217" s="133">
        <v>1</v>
      </c>
      <c r="N217" s="137"/>
      <c r="O217" s="137"/>
      <c r="P217" s="137"/>
      <c r="Q217" s="137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J217" s="139"/>
      <c r="BK217" s="139"/>
      <c r="BL217" s="139"/>
      <c r="BM217" s="139"/>
      <c r="BN217" s="139"/>
      <c r="BO217" s="139"/>
      <c r="BP217" s="139"/>
      <c r="BQ217" s="139"/>
      <c r="BR217" s="139"/>
      <c r="BS217" s="139"/>
      <c r="BT217" s="139"/>
      <c r="BU217" s="139"/>
      <c r="BV217" s="139"/>
      <c r="BW217" s="139"/>
      <c r="BX217" s="139"/>
      <c r="BY217" s="139"/>
      <c r="BZ217" s="139"/>
      <c r="CA217" s="139"/>
      <c r="CB217" s="139"/>
      <c r="CC217" s="139"/>
      <c r="CD217" s="139"/>
      <c r="CE217" s="139"/>
      <c r="CF217" s="139"/>
      <c r="CG217" s="139"/>
      <c r="CH217" s="139"/>
      <c r="CI217" s="139"/>
      <c r="CJ217" s="139"/>
      <c r="CK217" s="139"/>
      <c r="CL217" s="139"/>
      <c r="CM217" s="139"/>
      <c r="CN217" s="139"/>
    </row>
    <row r="218" spans="1:92" s="131" customFormat="1" ht="15">
      <c r="A218" s="133">
        <v>23</v>
      </c>
      <c r="B218" s="86">
        <v>203</v>
      </c>
      <c r="C218" s="87" t="s">
        <v>601</v>
      </c>
      <c r="D218" s="92">
        <v>2004</v>
      </c>
      <c r="E218" s="87" t="s">
        <v>502</v>
      </c>
      <c r="F218" s="90">
        <v>29.8</v>
      </c>
      <c r="G218" s="90"/>
      <c r="H218" s="266">
        <f t="shared" si="30"/>
        <v>3</v>
      </c>
      <c r="I218" s="93">
        <f t="shared" si="31"/>
        <v>29.8</v>
      </c>
      <c r="J218" s="93"/>
      <c r="K218" s="94">
        <f t="shared" si="32"/>
        <v>29.8</v>
      </c>
      <c r="L218" s="95" t="s">
        <v>504</v>
      </c>
      <c r="M218" s="133">
        <v>2</v>
      </c>
      <c r="N218" s="137"/>
      <c r="O218" s="137"/>
      <c r="P218" s="137"/>
      <c r="Q218" s="137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39"/>
      <c r="BS218" s="139"/>
      <c r="BT218" s="139"/>
      <c r="BU218" s="139"/>
      <c r="BV218" s="139"/>
      <c r="BW218" s="139"/>
      <c r="BX218" s="139"/>
      <c r="BY218" s="139"/>
      <c r="BZ218" s="139"/>
      <c r="CA218" s="139"/>
      <c r="CB218" s="139"/>
      <c r="CC218" s="139"/>
      <c r="CD218" s="139"/>
      <c r="CE218" s="139"/>
      <c r="CF218" s="139"/>
      <c r="CG218" s="139"/>
      <c r="CH218" s="139"/>
      <c r="CI218" s="139"/>
      <c r="CJ218" s="139"/>
      <c r="CK218" s="139"/>
      <c r="CL218" s="139"/>
      <c r="CM218" s="139"/>
      <c r="CN218" s="139"/>
    </row>
    <row r="219" spans="1:17" s="139" customFormat="1" ht="15">
      <c r="A219" s="133">
        <v>24</v>
      </c>
      <c r="B219" s="86">
        <v>298</v>
      </c>
      <c r="C219" s="87" t="s">
        <v>715</v>
      </c>
      <c r="D219" s="92">
        <v>2003</v>
      </c>
      <c r="E219" s="87" t="s">
        <v>108</v>
      </c>
      <c r="F219" s="90">
        <v>29.8</v>
      </c>
      <c r="G219" s="90"/>
      <c r="H219" s="266">
        <f t="shared" si="30"/>
        <v>3</v>
      </c>
      <c r="I219" s="93">
        <f t="shared" si="31"/>
        <v>29.8</v>
      </c>
      <c r="J219" s="93"/>
      <c r="K219" s="94">
        <f t="shared" si="32"/>
        <v>29.8</v>
      </c>
      <c r="L219" s="95" t="s">
        <v>518</v>
      </c>
      <c r="M219" s="133">
        <v>1</v>
      </c>
      <c r="N219" s="137"/>
      <c r="O219" s="137"/>
      <c r="P219" s="137"/>
      <c r="Q219" s="137"/>
    </row>
    <row r="220" spans="1:17" s="139" customFormat="1" ht="15">
      <c r="A220" s="133">
        <v>25</v>
      </c>
      <c r="B220" s="86">
        <v>9</v>
      </c>
      <c r="C220" s="87" t="s">
        <v>635</v>
      </c>
      <c r="D220" s="92">
        <v>2004</v>
      </c>
      <c r="E220" s="87" t="s">
        <v>531</v>
      </c>
      <c r="F220" s="90">
        <v>29.8</v>
      </c>
      <c r="G220" s="90"/>
      <c r="H220" s="266">
        <f t="shared" si="30"/>
        <v>3</v>
      </c>
      <c r="I220" s="93">
        <f t="shared" si="31"/>
        <v>29.8</v>
      </c>
      <c r="J220" s="93"/>
      <c r="K220" s="94">
        <f t="shared" si="32"/>
        <v>29.8</v>
      </c>
      <c r="L220" s="95" t="s">
        <v>720</v>
      </c>
      <c r="M220" s="133">
        <v>1</v>
      </c>
      <c r="N220" s="137"/>
      <c r="O220" s="137"/>
      <c r="P220" s="137"/>
      <c r="Q220" s="137"/>
    </row>
    <row r="221" spans="1:92" s="23" customFormat="1" ht="15">
      <c r="A221" s="133">
        <v>26</v>
      </c>
      <c r="B221" s="86">
        <v>145</v>
      </c>
      <c r="C221" s="87" t="s">
        <v>610</v>
      </c>
      <c r="D221" s="92">
        <v>2004</v>
      </c>
      <c r="E221" s="176" t="s">
        <v>128</v>
      </c>
      <c r="F221" s="90">
        <v>29.9</v>
      </c>
      <c r="G221" s="90"/>
      <c r="H221" s="266">
        <f t="shared" si="30"/>
        <v>3</v>
      </c>
      <c r="I221" s="93">
        <f t="shared" si="31"/>
        <v>29.9</v>
      </c>
      <c r="J221" s="93"/>
      <c r="K221" s="94">
        <f t="shared" si="32"/>
        <v>29.9</v>
      </c>
      <c r="L221" s="176" t="s">
        <v>611</v>
      </c>
      <c r="M221" s="133">
        <v>3</v>
      </c>
      <c r="N221" s="137"/>
      <c r="O221" s="137"/>
      <c r="P221" s="137"/>
      <c r="Q221" s="137"/>
      <c r="R221" s="131"/>
      <c r="S221" s="132"/>
      <c r="T221" s="132"/>
      <c r="U221" s="132"/>
      <c r="V221" s="132"/>
      <c r="W221" s="132"/>
      <c r="X221" s="131"/>
      <c r="Y221" s="131"/>
      <c r="Z221" s="131"/>
      <c r="AA221" s="132"/>
      <c r="AB221" s="132"/>
      <c r="AC221" s="132"/>
      <c r="AD221" s="131"/>
      <c r="AE221" s="179"/>
      <c r="AF221" s="179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1"/>
      <c r="BA221" s="131"/>
      <c r="BB221" s="131"/>
      <c r="BC221" s="131"/>
      <c r="BD221" s="131"/>
      <c r="BE221" s="131"/>
      <c r="BF221" s="131"/>
      <c r="BG221" s="131"/>
      <c r="BH221" s="131"/>
      <c r="BI221" s="131"/>
      <c r="BJ221" s="131"/>
      <c r="BK221" s="131"/>
      <c r="BL221" s="131"/>
      <c r="BM221" s="131"/>
      <c r="BN221" s="131"/>
      <c r="BO221" s="131"/>
      <c r="BP221" s="131"/>
      <c r="BQ221" s="131"/>
      <c r="BR221" s="131"/>
      <c r="BS221" s="131"/>
      <c r="BT221" s="131"/>
      <c r="BU221" s="131"/>
      <c r="BV221" s="131"/>
      <c r="BW221" s="131"/>
      <c r="BX221" s="131"/>
      <c r="BY221" s="131"/>
      <c r="BZ221" s="131"/>
      <c r="CA221" s="131"/>
      <c r="CB221" s="131"/>
      <c r="CC221" s="131"/>
      <c r="CD221" s="131"/>
      <c r="CE221" s="131"/>
      <c r="CF221" s="131"/>
      <c r="CG221" s="131"/>
      <c r="CH221" s="131"/>
      <c r="CI221" s="131"/>
      <c r="CJ221" s="131"/>
      <c r="CK221" s="131"/>
      <c r="CL221" s="131"/>
      <c r="CM221" s="131"/>
      <c r="CN221" s="131"/>
    </row>
    <row r="222" spans="1:92" s="175" customFormat="1" ht="15">
      <c r="A222" s="133">
        <v>27</v>
      </c>
      <c r="B222" s="271">
        <v>127</v>
      </c>
      <c r="C222" s="87" t="s">
        <v>554</v>
      </c>
      <c r="D222" s="92">
        <v>2005</v>
      </c>
      <c r="E222" s="87" t="s">
        <v>502</v>
      </c>
      <c r="F222" s="90">
        <v>30</v>
      </c>
      <c r="G222" s="90"/>
      <c r="H222" s="266">
        <f t="shared" si="30"/>
        <v>3</v>
      </c>
      <c r="I222" s="93">
        <f t="shared" si="31"/>
        <v>30</v>
      </c>
      <c r="J222" s="93"/>
      <c r="K222" s="94">
        <f t="shared" si="32"/>
        <v>30</v>
      </c>
      <c r="L222" s="280" t="s">
        <v>504</v>
      </c>
      <c r="M222" s="133">
        <v>1</v>
      </c>
      <c r="N222" s="137"/>
      <c r="O222" s="137"/>
      <c r="P222" s="137"/>
      <c r="Q222" s="137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J222" s="139"/>
      <c r="BK222" s="139"/>
      <c r="BL222" s="139"/>
      <c r="BM222" s="139"/>
      <c r="BN222" s="139"/>
      <c r="BO222" s="139"/>
      <c r="BP222" s="139"/>
      <c r="BQ222" s="139"/>
      <c r="BR222" s="139"/>
      <c r="BS222" s="139"/>
      <c r="BT222" s="139"/>
      <c r="BU222" s="139"/>
      <c r="BV222" s="139"/>
      <c r="BW222" s="139"/>
      <c r="BX222" s="139"/>
      <c r="BY222" s="139"/>
      <c r="BZ222" s="139"/>
      <c r="CA222" s="139"/>
      <c r="CB222" s="139"/>
      <c r="CC222" s="139"/>
      <c r="CD222" s="139"/>
      <c r="CE222" s="139"/>
      <c r="CF222" s="139"/>
      <c r="CG222" s="139"/>
      <c r="CH222" s="139"/>
      <c r="CI222" s="139"/>
      <c r="CJ222" s="139"/>
      <c r="CK222" s="139"/>
      <c r="CL222" s="139"/>
      <c r="CM222" s="139"/>
      <c r="CN222" s="139"/>
    </row>
    <row r="223" spans="1:92" s="131" customFormat="1" ht="15">
      <c r="A223" s="133">
        <v>28</v>
      </c>
      <c r="B223" s="86">
        <v>320</v>
      </c>
      <c r="C223" s="87" t="s">
        <v>585</v>
      </c>
      <c r="D223" s="92">
        <v>2004</v>
      </c>
      <c r="E223" s="87" t="s">
        <v>108</v>
      </c>
      <c r="F223" s="90">
        <v>30</v>
      </c>
      <c r="G223" s="90"/>
      <c r="H223" s="266">
        <f t="shared" si="30"/>
        <v>3</v>
      </c>
      <c r="I223" s="93">
        <f t="shared" si="31"/>
        <v>30</v>
      </c>
      <c r="J223" s="93"/>
      <c r="K223" s="94">
        <f t="shared" si="32"/>
        <v>30</v>
      </c>
      <c r="L223" s="95" t="s">
        <v>696</v>
      </c>
      <c r="M223" s="133">
        <v>2</v>
      </c>
      <c r="N223" s="137"/>
      <c r="O223" s="137"/>
      <c r="P223" s="137"/>
      <c r="Q223" s="137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  <c r="BJ223" s="139"/>
      <c r="BK223" s="139"/>
      <c r="BL223" s="139"/>
      <c r="BM223" s="139"/>
      <c r="BN223" s="139"/>
      <c r="BO223" s="139"/>
      <c r="BP223" s="139"/>
      <c r="BQ223" s="139"/>
      <c r="BR223" s="139"/>
      <c r="BS223" s="139"/>
      <c r="BT223" s="139"/>
      <c r="BU223" s="139"/>
      <c r="BV223" s="139"/>
      <c r="BW223" s="139"/>
      <c r="BX223" s="139"/>
      <c r="BY223" s="139"/>
      <c r="BZ223" s="139"/>
      <c r="CA223" s="139"/>
      <c r="CB223" s="139"/>
      <c r="CC223" s="139"/>
      <c r="CD223" s="139"/>
      <c r="CE223" s="139"/>
      <c r="CF223" s="139"/>
      <c r="CG223" s="139"/>
      <c r="CH223" s="139"/>
      <c r="CI223" s="139"/>
      <c r="CJ223" s="139"/>
      <c r="CK223" s="139"/>
      <c r="CL223" s="139"/>
      <c r="CM223" s="139"/>
      <c r="CN223" s="139"/>
    </row>
    <row r="224" spans="1:17" s="139" customFormat="1" ht="15">
      <c r="A224" s="133">
        <v>29</v>
      </c>
      <c r="B224" s="86">
        <v>257</v>
      </c>
      <c r="C224" s="87" t="s">
        <v>962</v>
      </c>
      <c r="D224" s="92">
        <v>2003</v>
      </c>
      <c r="E224" s="87" t="s">
        <v>119</v>
      </c>
      <c r="F224" s="90">
        <v>30.1</v>
      </c>
      <c r="G224" s="90"/>
      <c r="H224" s="266">
        <f t="shared" si="30"/>
        <v>3</v>
      </c>
      <c r="I224" s="93">
        <f t="shared" si="31"/>
        <v>30.1</v>
      </c>
      <c r="J224" s="93"/>
      <c r="K224" s="94">
        <f t="shared" si="32"/>
        <v>30.1</v>
      </c>
      <c r="L224" s="95" t="s">
        <v>272</v>
      </c>
      <c r="M224" s="133">
        <v>2</v>
      </c>
      <c r="N224" s="137"/>
      <c r="O224" s="137"/>
      <c r="P224" s="137"/>
      <c r="Q224" s="137"/>
    </row>
    <row r="225" spans="1:17" s="139" customFormat="1" ht="15">
      <c r="A225" s="133">
        <v>30</v>
      </c>
      <c r="B225" s="86">
        <v>305</v>
      </c>
      <c r="C225" s="87" t="s">
        <v>587</v>
      </c>
      <c r="D225" s="92">
        <v>2003</v>
      </c>
      <c r="E225" s="87" t="s">
        <v>108</v>
      </c>
      <c r="F225" s="90">
        <v>30.2</v>
      </c>
      <c r="G225" s="90"/>
      <c r="H225" s="266">
        <f t="shared" si="30"/>
        <v>3</v>
      </c>
      <c r="I225" s="93">
        <f t="shared" si="31"/>
        <v>30.2</v>
      </c>
      <c r="J225" s="93"/>
      <c r="K225" s="94">
        <f t="shared" si="32"/>
        <v>30.2</v>
      </c>
      <c r="L225" s="95" t="s">
        <v>518</v>
      </c>
      <c r="M225" s="133">
        <v>2</v>
      </c>
      <c r="N225" s="137"/>
      <c r="O225" s="137"/>
      <c r="P225" s="137"/>
      <c r="Q225" s="137"/>
    </row>
    <row r="226" spans="1:92" s="10" customFormat="1" ht="15">
      <c r="A226" s="133">
        <v>31</v>
      </c>
      <c r="B226" s="86">
        <v>455</v>
      </c>
      <c r="C226" s="87" t="s">
        <v>521</v>
      </c>
      <c r="D226" s="92">
        <v>2004</v>
      </c>
      <c r="E226" s="87" t="s">
        <v>119</v>
      </c>
      <c r="F226" s="90">
        <v>30.3</v>
      </c>
      <c r="G226" s="90"/>
      <c r="H226" s="266">
        <f t="shared" si="30"/>
        <v>3</v>
      </c>
      <c r="I226" s="93">
        <f t="shared" si="31"/>
        <v>30.3</v>
      </c>
      <c r="J226" s="93"/>
      <c r="K226" s="94">
        <f t="shared" si="32"/>
        <v>30.3</v>
      </c>
      <c r="L226" s="95" t="s">
        <v>522</v>
      </c>
      <c r="M226" s="133">
        <v>3</v>
      </c>
      <c r="N226" s="137"/>
      <c r="O226" s="137"/>
      <c r="P226" s="137"/>
      <c r="Q226" s="137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  <c r="BJ226" s="139"/>
      <c r="BK226" s="139"/>
      <c r="BL226" s="139"/>
      <c r="BM226" s="139"/>
      <c r="BN226" s="139"/>
      <c r="BO226" s="139"/>
      <c r="BP226" s="139"/>
      <c r="BQ226" s="139"/>
      <c r="BR226" s="139"/>
      <c r="BS226" s="139"/>
      <c r="BT226" s="139"/>
      <c r="BU226" s="139"/>
      <c r="BV226" s="139"/>
      <c r="BW226" s="139"/>
      <c r="BX226" s="139"/>
      <c r="BY226" s="139"/>
      <c r="BZ226" s="139"/>
      <c r="CA226" s="139"/>
      <c r="CB226" s="139"/>
      <c r="CC226" s="139"/>
      <c r="CD226" s="139"/>
      <c r="CE226" s="139"/>
      <c r="CF226" s="139"/>
      <c r="CG226" s="139"/>
      <c r="CH226" s="139"/>
      <c r="CI226" s="139"/>
      <c r="CJ226" s="139"/>
      <c r="CK226" s="139"/>
      <c r="CL226" s="139"/>
      <c r="CM226" s="139"/>
      <c r="CN226" s="139"/>
    </row>
    <row r="227" spans="1:17" s="139" customFormat="1" ht="15">
      <c r="A227" s="133">
        <v>32</v>
      </c>
      <c r="B227" s="86">
        <v>227</v>
      </c>
      <c r="C227" s="87" t="s">
        <v>846</v>
      </c>
      <c r="D227" s="92">
        <v>2003</v>
      </c>
      <c r="E227" s="87" t="s">
        <v>108</v>
      </c>
      <c r="F227" s="90">
        <v>30.3</v>
      </c>
      <c r="G227" s="90"/>
      <c r="H227" s="266">
        <f t="shared" si="30"/>
        <v>3</v>
      </c>
      <c r="I227" s="93">
        <f t="shared" si="31"/>
        <v>30.3</v>
      </c>
      <c r="J227" s="93"/>
      <c r="K227" s="94">
        <f t="shared" si="32"/>
        <v>30.3</v>
      </c>
      <c r="L227" s="95" t="s">
        <v>546</v>
      </c>
      <c r="M227" s="133">
        <v>2</v>
      </c>
      <c r="N227" s="137"/>
      <c r="O227" s="137"/>
      <c r="P227" s="137"/>
      <c r="Q227" s="137"/>
    </row>
    <row r="228" spans="1:17" s="139" customFormat="1" ht="15">
      <c r="A228" s="133">
        <v>33</v>
      </c>
      <c r="B228" s="272">
        <v>305</v>
      </c>
      <c r="C228" s="87" t="s">
        <v>733</v>
      </c>
      <c r="D228" s="205">
        <v>2004</v>
      </c>
      <c r="E228" s="87" t="s">
        <v>592</v>
      </c>
      <c r="F228" s="90">
        <v>30.3</v>
      </c>
      <c r="G228" s="90"/>
      <c r="H228" s="266">
        <f aca="true" t="shared" si="33" ref="H228:H259">LOOKUP(K228,$AI$2:$AP$2,$AI$1:$AP$1)</f>
        <v>3</v>
      </c>
      <c r="I228" s="93">
        <f aca="true" t="shared" si="34" ref="I228:I259">F228</f>
        <v>30.3</v>
      </c>
      <c r="J228" s="93"/>
      <c r="K228" s="94">
        <f aca="true" t="shared" si="35" ref="K228:K259">SMALL(I228:J228,1)+0</f>
        <v>30.3</v>
      </c>
      <c r="L228" s="95" t="s">
        <v>723</v>
      </c>
      <c r="M228" s="133">
        <v>1</v>
      </c>
      <c r="N228" s="137"/>
      <c r="O228" s="137"/>
      <c r="P228" s="137"/>
      <c r="Q228" s="137"/>
    </row>
    <row r="229" spans="1:17" s="139" customFormat="1" ht="15">
      <c r="A229" s="133">
        <v>34</v>
      </c>
      <c r="B229" s="86">
        <v>389</v>
      </c>
      <c r="C229" s="87" t="s">
        <v>496</v>
      </c>
      <c r="D229" s="92">
        <v>2004</v>
      </c>
      <c r="E229" s="87" t="s">
        <v>429</v>
      </c>
      <c r="F229" s="90">
        <v>30.3</v>
      </c>
      <c r="G229" s="90"/>
      <c r="H229" s="266">
        <f t="shared" si="33"/>
        <v>3</v>
      </c>
      <c r="I229" s="93">
        <f t="shared" si="34"/>
        <v>30.3</v>
      </c>
      <c r="J229" s="93"/>
      <c r="K229" s="94">
        <f t="shared" si="35"/>
        <v>30.3</v>
      </c>
      <c r="L229" s="95" t="s">
        <v>430</v>
      </c>
      <c r="M229" s="133">
        <v>1</v>
      </c>
      <c r="N229" s="137"/>
      <c r="O229" s="137"/>
      <c r="P229" s="137"/>
      <c r="Q229" s="137"/>
    </row>
    <row r="230" spans="1:17" s="139" customFormat="1" ht="15.75">
      <c r="A230" s="133">
        <v>35</v>
      </c>
      <c r="B230" s="86">
        <v>483</v>
      </c>
      <c r="C230" s="87" t="s">
        <v>510</v>
      </c>
      <c r="D230" s="92">
        <v>2004</v>
      </c>
      <c r="E230" s="87" t="s">
        <v>119</v>
      </c>
      <c r="F230" s="90">
        <v>30.4</v>
      </c>
      <c r="G230" s="90"/>
      <c r="H230" s="266">
        <f t="shared" si="33"/>
        <v>3</v>
      </c>
      <c r="I230" s="93">
        <f t="shared" si="34"/>
        <v>30.4</v>
      </c>
      <c r="J230" s="93"/>
      <c r="K230" s="94">
        <f t="shared" si="35"/>
        <v>30.4</v>
      </c>
      <c r="L230" s="241" t="s">
        <v>672</v>
      </c>
      <c r="M230" s="133">
        <v>2</v>
      </c>
      <c r="N230" s="137"/>
      <c r="O230" s="137"/>
      <c r="P230" s="137"/>
      <c r="Q230" s="137"/>
    </row>
    <row r="231" spans="1:17" s="139" customFormat="1" ht="15">
      <c r="A231" s="133">
        <v>36</v>
      </c>
      <c r="B231" s="86">
        <v>23</v>
      </c>
      <c r="C231" s="87" t="s">
        <v>567</v>
      </c>
      <c r="D231" s="92">
        <v>2003</v>
      </c>
      <c r="E231" s="87" t="s">
        <v>108</v>
      </c>
      <c r="F231" s="90">
        <v>30.4</v>
      </c>
      <c r="G231" s="90"/>
      <c r="H231" s="266">
        <f t="shared" si="33"/>
        <v>3</v>
      </c>
      <c r="I231" s="93">
        <f t="shared" si="34"/>
        <v>30.4</v>
      </c>
      <c r="J231" s="93"/>
      <c r="K231" s="94">
        <f t="shared" si="35"/>
        <v>30.4</v>
      </c>
      <c r="L231" s="95" t="s">
        <v>698</v>
      </c>
      <c r="M231" s="133">
        <v>3</v>
      </c>
      <c r="N231" s="137"/>
      <c r="O231" s="137"/>
      <c r="P231" s="137"/>
      <c r="Q231" s="137"/>
    </row>
    <row r="232" spans="1:92" s="179" customFormat="1" ht="15">
      <c r="A232" s="133">
        <v>37</v>
      </c>
      <c r="B232" s="177">
        <v>472</v>
      </c>
      <c r="C232" s="176" t="s">
        <v>693</v>
      </c>
      <c r="D232" s="177">
        <v>2004</v>
      </c>
      <c r="E232" s="176" t="s">
        <v>128</v>
      </c>
      <c r="F232" s="90">
        <v>30.5</v>
      </c>
      <c r="G232" s="90"/>
      <c r="H232" s="266">
        <f t="shared" si="33"/>
        <v>3</v>
      </c>
      <c r="I232" s="93">
        <f t="shared" si="34"/>
        <v>30.5</v>
      </c>
      <c r="J232" s="93"/>
      <c r="K232" s="94">
        <f t="shared" si="35"/>
        <v>30.5</v>
      </c>
      <c r="L232" s="176" t="s">
        <v>570</v>
      </c>
      <c r="M232" s="133">
        <v>3</v>
      </c>
      <c r="N232" s="137"/>
      <c r="O232" s="137"/>
      <c r="P232" s="137"/>
      <c r="Q232" s="137"/>
      <c r="R232" s="175"/>
      <c r="S232" s="178"/>
      <c r="T232" s="178"/>
      <c r="U232" s="178"/>
      <c r="V232" s="178"/>
      <c r="W232" s="178"/>
      <c r="X232" s="175"/>
      <c r="Y232" s="175"/>
      <c r="Z232" s="175"/>
      <c r="AA232" s="178"/>
      <c r="AB232" s="178"/>
      <c r="AC232" s="178"/>
      <c r="AD232" s="175"/>
      <c r="AE232" s="139"/>
      <c r="AF232" s="139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5"/>
      <c r="BD232" s="175"/>
      <c r="BE232" s="175"/>
      <c r="BF232" s="175"/>
      <c r="BG232" s="175"/>
      <c r="BH232" s="175"/>
      <c r="BI232" s="175"/>
      <c r="BJ232" s="175"/>
      <c r="BK232" s="175"/>
      <c r="BL232" s="175"/>
      <c r="BM232" s="175"/>
      <c r="BN232" s="175"/>
      <c r="BO232" s="175"/>
      <c r="BP232" s="175"/>
      <c r="BQ232" s="175"/>
      <c r="BR232" s="175"/>
      <c r="BS232" s="175"/>
      <c r="BT232" s="175"/>
      <c r="BU232" s="175"/>
      <c r="BV232" s="175"/>
      <c r="BW232" s="175"/>
      <c r="BX232" s="175"/>
      <c r="BY232" s="175"/>
      <c r="BZ232" s="175"/>
      <c r="CA232" s="175"/>
      <c r="CB232" s="175"/>
      <c r="CC232" s="175"/>
      <c r="CD232" s="175"/>
      <c r="CE232" s="175"/>
      <c r="CF232" s="175"/>
      <c r="CG232" s="175"/>
      <c r="CH232" s="175"/>
      <c r="CI232" s="175"/>
      <c r="CJ232" s="175"/>
      <c r="CK232" s="175"/>
      <c r="CL232" s="175"/>
      <c r="CM232" s="175"/>
      <c r="CN232" s="175"/>
    </row>
    <row r="233" spans="1:92" s="139" customFormat="1" ht="15">
      <c r="A233" s="133">
        <v>38</v>
      </c>
      <c r="B233" s="86">
        <v>291</v>
      </c>
      <c r="C233" s="87" t="s">
        <v>626</v>
      </c>
      <c r="D233" s="92">
        <v>2004</v>
      </c>
      <c r="E233" s="87" t="s">
        <v>169</v>
      </c>
      <c r="F233" s="90">
        <v>30.5</v>
      </c>
      <c r="G233" s="90"/>
      <c r="H233" s="266">
        <f t="shared" si="33"/>
        <v>3</v>
      </c>
      <c r="I233" s="93">
        <f t="shared" si="34"/>
        <v>30.5</v>
      </c>
      <c r="J233" s="93"/>
      <c r="K233" s="94">
        <f t="shared" si="35"/>
        <v>30.5</v>
      </c>
      <c r="L233" s="95" t="s">
        <v>627</v>
      </c>
      <c r="M233" s="133">
        <v>1</v>
      </c>
      <c r="N233" s="137"/>
      <c r="O233" s="137"/>
      <c r="P233" s="137"/>
      <c r="Q233" s="137"/>
      <c r="R233" s="175"/>
      <c r="S233" s="178"/>
      <c r="T233" s="178"/>
      <c r="U233" s="178"/>
      <c r="V233" s="178"/>
      <c r="W233" s="178"/>
      <c r="X233" s="175"/>
      <c r="Y233" s="175"/>
      <c r="Z233" s="175"/>
      <c r="AA233" s="178"/>
      <c r="AB233" s="178"/>
      <c r="AC233" s="178"/>
      <c r="AD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5"/>
      <c r="BB233" s="175"/>
      <c r="BC233" s="175"/>
      <c r="BD233" s="175"/>
      <c r="BE233" s="175"/>
      <c r="BF233" s="175"/>
      <c r="BG233" s="175"/>
      <c r="BH233" s="175"/>
      <c r="BI233" s="175"/>
      <c r="BJ233" s="175"/>
      <c r="BK233" s="175"/>
      <c r="BL233" s="175"/>
      <c r="BM233" s="175"/>
      <c r="BN233" s="175"/>
      <c r="BO233" s="175"/>
      <c r="BP233" s="175"/>
      <c r="BQ233" s="175"/>
      <c r="BR233" s="175"/>
      <c r="BS233" s="175"/>
      <c r="BT233" s="175"/>
      <c r="BU233" s="175"/>
      <c r="BV233" s="175"/>
      <c r="BW233" s="175"/>
      <c r="BX233" s="175"/>
      <c r="BY233" s="175"/>
      <c r="BZ233" s="175"/>
      <c r="CA233" s="175"/>
      <c r="CB233" s="175"/>
      <c r="CC233" s="175"/>
      <c r="CD233" s="175"/>
      <c r="CE233" s="175"/>
      <c r="CF233" s="175"/>
      <c r="CG233" s="175"/>
      <c r="CH233" s="175"/>
      <c r="CI233" s="175"/>
      <c r="CJ233" s="175"/>
      <c r="CK233" s="175"/>
      <c r="CL233" s="175"/>
      <c r="CM233" s="175"/>
      <c r="CN233" s="175"/>
    </row>
    <row r="234" spans="1:17" s="139" customFormat="1" ht="15">
      <c r="A234" s="133">
        <v>39</v>
      </c>
      <c r="B234" s="86">
        <v>478</v>
      </c>
      <c r="C234" s="87" t="s">
        <v>730</v>
      </c>
      <c r="D234" s="92">
        <v>2006</v>
      </c>
      <c r="E234" s="176" t="s">
        <v>429</v>
      </c>
      <c r="F234" s="90">
        <v>30.6</v>
      </c>
      <c r="G234" s="90"/>
      <c r="H234" s="266">
        <f t="shared" si="33"/>
        <v>3</v>
      </c>
      <c r="I234" s="93">
        <f t="shared" si="34"/>
        <v>30.6</v>
      </c>
      <c r="J234" s="93"/>
      <c r="K234" s="94">
        <f t="shared" si="35"/>
        <v>30.6</v>
      </c>
      <c r="L234" s="176" t="s">
        <v>528</v>
      </c>
      <c r="M234" s="133">
        <v>1</v>
      </c>
      <c r="N234" s="137"/>
      <c r="O234" s="137"/>
      <c r="P234" s="137"/>
      <c r="Q234" s="137"/>
    </row>
    <row r="235" spans="1:17" s="139" customFormat="1" ht="15">
      <c r="A235" s="133">
        <v>40</v>
      </c>
      <c r="B235" s="86">
        <v>485</v>
      </c>
      <c r="C235" s="87" t="s">
        <v>722</v>
      </c>
      <c r="D235" s="92">
        <v>2004</v>
      </c>
      <c r="E235" s="137" t="s">
        <v>119</v>
      </c>
      <c r="F235" s="90">
        <v>30.7</v>
      </c>
      <c r="G235" s="90"/>
      <c r="H235" s="266">
        <f t="shared" si="33"/>
        <v>3</v>
      </c>
      <c r="I235" s="93">
        <f t="shared" si="34"/>
        <v>30.7</v>
      </c>
      <c r="J235" s="93"/>
      <c r="K235" s="94">
        <f t="shared" si="35"/>
        <v>30.7</v>
      </c>
      <c r="L235" s="87" t="s">
        <v>606</v>
      </c>
      <c r="M235" s="133">
        <v>1</v>
      </c>
      <c r="N235" s="137"/>
      <c r="O235" s="137"/>
      <c r="P235" s="137"/>
      <c r="Q235" s="137"/>
    </row>
    <row r="236" spans="1:17" s="139" customFormat="1" ht="15">
      <c r="A236" s="133">
        <v>41</v>
      </c>
      <c r="B236" s="86">
        <v>386</v>
      </c>
      <c r="C236" s="87" t="s">
        <v>472</v>
      </c>
      <c r="D236" s="92">
        <v>2005</v>
      </c>
      <c r="E236" s="87" t="s">
        <v>245</v>
      </c>
      <c r="F236" s="90">
        <v>30.7</v>
      </c>
      <c r="G236" s="90"/>
      <c r="H236" s="266">
        <f t="shared" si="33"/>
        <v>3</v>
      </c>
      <c r="I236" s="93">
        <f t="shared" si="34"/>
        <v>30.7</v>
      </c>
      <c r="J236" s="93"/>
      <c r="K236" s="94">
        <f t="shared" si="35"/>
        <v>30.7</v>
      </c>
      <c r="L236" s="95" t="s">
        <v>283</v>
      </c>
      <c r="M236" s="133">
        <v>1</v>
      </c>
      <c r="N236" s="137"/>
      <c r="O236" s="137"/>
      <c r="P236" s="137"/>
      <c r="Q236" s="137"/>
    </row>
    <row r="237" spans="1:17" s="139" customFormat="1" ht="15">
      <c r="A237" s="133">
        <v>42</v>
      </c>
      <c r="B237" s="86">
        <v>442</v>
      </c>
      <c r="C237" s="87" t="s">
        <v>716</v>
      </c>
      <c r="D237" s="92">
        <v>2003</v>
      </c>
      <c r="E237" s="87" t="s">
        <v>245</v>
      </c>
      <c r="F237" s="90">
        <v>30.8</v>
      </c>
      <c r="G237" s="90"/>
      <c r="H237" s="266">
        <f t="shared" si="33"/>
        <v>3</v>
      </c>
      <c r="I237" s="93">
        <f t="shared" si="34"/>
        <v>30.8</v>
      </c>
      <c r="J237" s="93"/>
      <c r="K237" s="94">
        <f t="shared" si="35"/>
        <v>30.8</v>
      </c>
      <c r="L237" s="280" t="s">
        <v>703</v>
      </c>
      <c r="M237" s="133">
        <v>1</v>
      </c>
      <c r="N237" s="137"/>
      <c r="O237" s="137"/>
      <c r="P237" s="137"/>
      <c r="Q237" s="137"/>
    </row>
    <row r="238" spans="1:17" s="139" customFormat="1" ht="15">
      <c r="A238" s="133">
        <v>43</v>
      </c>
      <c r="B238" s="86">
        <v>307</v>
      </c>
      <c r="C238" s="87" t="s">
        <v>517</v>
      </c>
      <c r="D238" s="92">
        <v>2004</v>
      </c>
      <c r="E238" s="87" t="s">
        <v>108</v>
      </c>
      <c r="F238" s="90">
        <v>30.9</v>
      </c>
      <c r="G238" s="90"/>
      <c r="H238" s="266">
        <f t="shared" si="33"/>
        <v>3</v>
      </c>
      <c r="I238" s="93">
        <f t="shared" si="34"/>
        <v>30.9</v>
      </c>
      <c r="J238" s="93"/>
      <c r="K238" s="94">
        <f t="shared" si="35"/>
        <v>30.9</v>
      </c>
      <c r="L238" s="95" t="s">
        <v>518</v>
      </c>
      <c r="M238" s="133">
        <v>1</v>
      </c>
      <c r="N238" s="137"/>
      <c r="O238" s="137"/>
      <c r="P238" s="137"/>
      <c r="Q238" s="137"/>
    </row>
    <row r="239" spans="1:17" s="139" customFormat="1" ht="15">
      <c r="A239" s="133">
        <v>44</v>
      </c>
      <c r="B239" s="86">
        <v>260</v>
      </c>
      <c r="C239" s="87" t="s">
        <v>578</v>
      </c>
      <c r="D239" s="92">
        <v>2003</v>
      </c>
      <c r="E239" s="87" t="s">
        <v>108</v>
      </c>
      <c r="F239" s="90">
        <v>30.9</v>
      </c>
      <c r="G239" s="90"/>
      <c r="H239" s="266">
        <f t="shared" si="33"/>
        <v>3</v>
      </c>
      <c r="I239" s="93">
        <f t="shared" si="34"/>
        <v>30.9</v>
      </c>
      <c r="J239" s="93"/>
      <c r="K239" s="94">
        <f t="shared" si="35"/>
        <v>30.9</v>
      </c>
      <c r="L239" s="95" t="s">
        <v>696</v>
      </c>
      <c r="M239" s="133">
        <v>2</v>
      </c>
      <c r="N239" s="137"/>
      <c r="O239" s="137"/>
      <c r="P239" s="137"/>
      <c r="Q239" s="137"/>
    </row>
    <row r="240" spans="1:17" s="139" customFormat="1" ht="15">
      <c r="A240" s="133">
        <v>45</v>
      </c>
      <c r="B240" s="86">
        <v>70</v>
      </c>
      <c r="C240" s="87" t="s">
        <v>728</v>
      </c>
      <c r="D240" s="92">
        <v>2003</v>
      </c>
      <c r="E240" s="87" t="s">
        <v>502</v>
      </c>
      <c r="F240" s="90">
        <v>30.9</v>
      </c>
      <c r="G240" s="90"/>
      <c r="H240" s="266">
        <f t="shared" si="33"/>
        <v>3</v>
      </c>
      <c r="I240" s="93">
        <f t="shared" si="34"/>
        <v>30.9</v>
      </c>
      <c r="J240" s="93"/>
      <c r="K240" s="94">
        <f t="shared" si="35"/>
        <v>30.9</v>
      </c>
      <c r="L240" s="280" t="s">
        <v>549</v>
      </c>
      <c r="M240" s="133">
        <v>1</v>
      </c>
      <c r="N240" s="137"/>
      <c r="O240" s="137"/>
      <c r="P240" s="137"/>
      <c r="Q240" s="137"/>
    </row>
    <row r="241" spans="1:92" s="23" customFormat="1" ht="15">
      <c r="A241" s="133">
        <v>46</v>
      </c>
      <c r="B241" s="86">
        <v>25</v>
      </c>
      <c r="C241" s="87" t="s">
        <v>454</v>
      </c>
      <c r="D241" s="92">
        <v>2003</v>
      </c>
      <c r="E241" s="87" t="s">
        <v>455</v>
      </c>
      <c r="F241" s="90">
        <v>30.9</v>
      </c>
      <c r="G241" s="90"/>
      <c r="H241" s="266">
        <f t="shared" si="33"/>
        <v>3</v>
      </c>
      <c r="I241" s="93">
        <f t="shared" si="34"/>
        <v>30.9</v>
      </c>
      <c r="J241" s="93"/>
      <c r="K241" s="94">
        <f t="shared" si="35"/>
        <v>30.9</v>
      </c>
      <c r="L241" s="95" t="s">
        <v>250</v>
      </c>
      <c r="M241" s="133">
        <v>1</v>
      </c>
      <c r="N241" s="137"/>
      <c r="O241" s="137"/>
      <c r="P241" s="137"/>
      <c r="Q241" s="137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39"/>
      <c r="AL241" s="139"/>
      <c r="AM241" s="139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  <c r="BD241" s="139"/>
      <c r="BE241" s="139"/>
      <c r="BF241" s="139"/>
      <c r="BG241" s="139"/>
      <c r="BH241" s="139"/>
      <c r="BI241" s="139"/>
      <c r="BJ241" s="139"/>
      <c r="BK241" s="139"/>
      <c r="BL241" s="139"/>
      <c r="BM241" s="139"/>
      <c r="BN241" s="139"/>
      <c r="BO241" s="139"/>
      <c r="BP241" s="139"/>
      <c r="BQ241" s="139"/>
      <c r="BR241" s="139"/>
      <c r="BS241" s="139"/>
      <c r="BT241" s="139"/>
      <c r="BU241" s="139"/>
      <c r="BV241" s="139"/>
      <c r="BW241" s="139"/>
      <c r="BX241" s="139"/>
      <c r="BY241" s="139"/>
      <c r="BZ241" s="139"/>
      <c r="CA241" s="139"/>
      <c r="CB241" s="139"/>
      <c r="CC241" s="139"/>
      <c r="CD241" s="139"/>
      <c r="CE241" s="139"/>
      <c r="CF241" s="139"/>
      <c r="CG241" s="139"/>
      <c r="CH241" s="139"/>
      <c r="CI241" s="139"/>
      <c r="CJ241" s="139"/>
      <c r="CK241" s="139"/>
      <c r="CL241" s="139"/>
      <c r="CM241" s="139"/>
      <c r="CN241" s="139"/>
    </row>
    <row r="242" spans="1:92" s="175" customFormat="1" ht="15">
      <c r="A242" s="133">
        <v>47</v>
      </c>
      <c r="B242" s="86">
        <v>100</v>
      </c>
      <c r="C242" s="87" t="s">
        <v>490</v>
      </c>
      <c r="D242" s="92">
        <v>2004</v>
      </c>
      <c r="E242" s="87" t="s">
        <v>245</v>
      </c>
      <c r="F242" s="90">
        <v>30.9</v>
      </c>
      <c r="G242" s="90"/>
      <c r="H242" s="266">
        <f t="shared" si="33"/>
        <v>3</v>
      </c>
      <c r="I242" s="93">
        <f t="shared" si="34"/>
        <v>30.9</v>
      </c>
      <c r="J242" s="93"/>
      <c r="K242" s="94">
        <f t="shared" si="35"/>
        <v>30.9</v>
      </c>
      <c r="L242" s="95" t="s">
        <v>283</v>
      </c>
      <c r="M242" s="133">
        <v>2</v>
      </c>
      <c r="N242" s="137"/>
      <c r="O242" s="137"/>
      <c r="P242" s="137"/>
      <c r="Q242" s="137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39"/>
      <c r="AH242" s="139"/>
      <c r="AI242" s="139"/>
      <c r="AJ242" s="139"/>
      <c r="AK242" s="139"/>
      <c r="AL242" s="139"/>
      <c r="AM242" s="139"/>
      <c r="AN242" s="139"/>
      <c r="AO242" s="139"/>
      <c r="AP242" s="139"/>
      <c r="AQ242" s="139"/>
      <c r="AR242" s="139"/>
      <c r="AS242" s="139"/>
      <c r="AT242" s="139"/>
      <c r="AU242" s="139"/>
      <c r="AV242" s="139"/>
      <c r="AW242" s="139"/>
      <c r="AX242" s="139"/>
      <c r="AY242" s="139"/>
      <c r="AZ242" s="139"/>
      <c r="BA242" s="139"/>
      <c r="BB242" s="139"/>
      <c r="BC242" s="139"/>
      <c r="BD242" s="139"/>
      <c r="BE242" s="139"/>
      <c r="BF242" s="139"/>
      <c r="BG242" s="139"/>
      <c r="BH242" s="139"/>
      <c r="BI242" s="139"/>
      <c r="BJ242" s="139"/>
      <c r="BK242" s="139"/>
      <c r="BL242" s="139"/>
      <c r="BM242" s="139"/>
      <c r="BN242" s="139"/>
      <c r="BO242" s="139"/>
      <c r="BP242" s="139"/>
      <c r="BQ242" s="139"/>
      <c r="BR242" s="139"/>
      <c r="BS242" s="139"/>
      <c r="BT242" s="139"/>
      <c r="BU242" s="139"/>
      <c r="BV242" s="139"/>
      <c r="BW242" s="139"/>
      <c r="BX242" s="139"/>
      <c r="BY242" s="139"/>
      <c r="BZ242" s="139"/>
      <c r="CA242" s="139"/>
      <c r="CB242" s="139"/>
      <c r="CC242" s="139"/>
      <c r="CD242" s="139"/>
      <c r="CE242" s="139"/>
      <c r="CF242" s="139"/>
      <c r="CG242" s="139"/>
      <c r="CH242" s="139"/>
      <c r="CI242" s="139"/>
      <c r="CJ242" s="139"/>
      <c r="CK242" s="139"/>
      <c r="CL242" s="139"/>
      <c r="CM242" s="139"/>
      <c r="CN242" s="139"/>
    </row>
    <row r="243" spans="1:92" s="131" customFormat="1" ht="15">
      <c r="A243" s="133">
        <v>48</v>
      </c>
      <c r="B243" s="86">
        <v>439</v>
      </c>
      <c r="C243" s="87" t="s">
        <v>555</v>
      </c>
      <c r="D243" s="92">
        <v>2005</v>
      </c>
      <c r="E243" s="87" t="s">
        <v>119</v>
      </c>
      <c r="F243" s="90">
        <v>31.1</v>
      </c>
      <c r="G243" s="90"/>
      <c r="H243" s="266">
        <f t="shared" si="33"/>
        <v>3</v>
      </c>
      <c r="I243" s="93">
        <f t="shared" si="34"/>
        <v>31.1</v>
      </c>
      <c r="J243" s="93"/>
      <c r="K243" s="94">
        <f t="shared" si="35"/>
        <v>31.1</v>
      </c>
      <c r="L243" s="95" t="s">
        <v>522</v>
      </c>
      <c r="M243" s="133">
        <v>2</v>
      </c>
      <c r="N243" s="137"/>
      <c r="O243" s="137"/>
      <c r="P243" s="137"/>
      <c r="Q243" s="137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39"/>
      <c r="AK243" s="139"/>
      <c r="AL243" s="139"/>
      <c r="AM243" s="139"/>
      <c r="AN243" s="139"/>
      <c r="AO243" s="139"/>
      <c r="AP243" s="139"/>
      <c r="AQ243" s="139"/>
      <c r="AR243" s="139"/>
      <c r="AS243" s="139"/>
      <c r="AT243" s="139"/>
      <c r="AU243" s="139"/>
      <c r="AV243" s="139"/>
      <c r="AW243" s="139"/>
      <c r="AX243" s="139"/>
      <c r="AY243" s="139"/>
      <c r="AZ243" s="139"/>
      <c r="BA243" s="139"/>
      <c r="BB243" s="139"/>
      <c r="BC243" s="139"/>
      <c r="BD243" s="139"/>
      <c r="BE243" s="139"/>
      <c r="BF243" s="139"/>
      <c r="BG243" s="139"/>
      <c r="BH243" s="139"/>
      <c r="BI243" s="139"/>
      <c r="BJ243" s="139"/>
      <c r="BK243" s="139"/>
      <c r="BL243" s="139"/>
      <c r="BM243" s="139"/>
      <c r="BN243" s="139"/>
      <c r="BO243" s="139"/>
      <c r="BP243" s="139"/>
      <c r="BQ243" s="139"/>
      <c r="BR243" s="139"/>
      <c r="BS243" s="139"/>
      <c r="BT243" s="139"/>
      <c r="BU243" s="139"/>
      <c r="BV243" s="139"/>
      <c r="BW243" s="139"/>
      <c r="BX243" s="139"/>
      <c r="BY243" s="139"/>
      <c r="BZ243" s="139"/>
      <c r="CA243" s="139"/>
      <c r="CB243" s="139"/>
      <c r="CC243" s="139"/>
      <c r="CD243" s="139"/>
      <c r="CE243" s="139"/>
      <c r="CF243" s="139"/>
      <c r="CG243" s="139"/>
      <c r="CH243" s="139"/>
      <c r="CI243" s="139"/>
      <c r="CJ243" s="139"/>
      <c r="CK243" s="139"/>
      <c r="CL243" s="139"/>
      <c r="CM243" s="139"/>
      <c r="CN243" s="139"/>
    </row>
    <row r="244" spans="1:17" s="139" customFormat="1" ht="15">
      <c r="A244" s="133">
        <v>49</v>
      </c>
      <c r="B244" s="86">
        <v>310</v>
      </c>
      <c r="C244" s="87" t="s">
        <v>596</v>
      </c>
      <c r="D244" s="92">
        <v>2004</v>
      </c>
      <c r="E244" s="87" t="s">
        <v>108</v>
      </c>
      <c r="F244" s="90">
        <v>31.1</v>
      </c>
      <c r="G244" s="90"/>
      <c r="H244" s="266">
        <f t="shared" si="33"/>
        <v>3</v>
      </c>
      <c r="I244" s="93">
        <f t="shared" si="34"/>
        <v>31.1</v>
      </c>
      <c r="J244" s="93"/>
      <c r="K244" s="94">
        <f t="shared" si="35"/>
        <v>31.1</v>
      </c>
      <c r="L244" s="95" t="s">
        <v>518</v>
      </c>
      <c r="M244" s="133">
        <v>1</v>
      </c>
      <c r="N244" s="137"/>
      <c r="O244" s="137"/>
      <c r="P244" s="137"/>
      <c r="Q244" s="137"/>
    </row>
    <row r="245" spans="1:17" s="139" customFormat="1" ht="15">
      <c r="A245" s="133">
        <v>50</v>
      </c>
      <c r="B245" s="86">
        <v>82</v>
      </c>
      <c r="C245" s="87" t="s">
        <v>488</v>
      </c>
      <c r="D245" s="92">
        <v>2005</v>
      </c>
      <c r="E245" s="176" t="s">
        <v>116</v>
      </c>
      <c r="F245" s="90">
        <v>31.1</v>
      </c>
      <c r="G245" s="90"/>
      <c r="H245" s="266">
        <f t="shared" si="33"/>
        <v>3</v>
      </c>
      <c r="I245" s="93">
        <f t="shared" si="34"/>
        <v>31.1</v>
      </c>
      <c r="J245" s="93"/>
      <c r="K245" s="94">
        <f t="shared" si="35"/>
        <v>31.1</v>
      </c>
      <c r="L245" s="176" t="s">
        <v>348</v>
      </c>
      <c r="M245" s="133">
        <v>1</v>
      </c>
      <c r="N245" s="137"/>
      <c r="O245" s="137"/>
      <c r="P245" s="137"/>
      <c r="Q245" s="137"/>
    </row>
    <row r="246" spans="1:92" s="23" customFormat="1" ht="15">
      <c r="A246" s="133">
        <v>51</v>
      </c>
      <c r="B246" s="86">
        <v>309</v>
      </c>
      <c r="C246" s="87" t="s">
        <v>565</v>
      </c>
      <c r="D246" s="92">
        <v>2003</v>
      </c>
      <c r="E246" s="87" t="s">
        <v>108</v>
      </c>
      <c r="F246" s="90">
        <v>31.2</v>
      </c>
      <c r="G246" s="90"/>
      <c r="H246" s="266">
        <f t="shared" si="33"/>
        <v>3</v>
      </c>
      <c r="I246" s="93">
        <f t="shared" si="34"/>
        <v>31.2</v>
      </c>
      <c r="J246" s="93"/>
      <c r="K246" s="94">
        <f t="shared" si="35"/>
        <v>31.2</v>
      </c>
      <c r="L246" s="95" t="s">
        <v>518</v>
      </c>
      <c r="M246" s="133">
        <v>3</v>
      </c>
      <c r="N246" s="137"/>
      <c r="O246" s="137"/>
      <c r="P246" s="137"/>
      <c r="Q246" s="137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39"/>
      <c r="AH246" s="139"/>
      <c r="AI246" s="139"/>
      <c r="AJ246" s="139"/>
      <c r="AK246" s="139"/>
      <c r="AL246" s="139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39"/>
      <c r="AZ246" s="139"/>
      <c r="BA246" s="139"/>
      <c r="BB246" s="139"/>
      <c r="BC246" s="139"/>
      <c r="BD246" s="139"/>
      <c r="BE246" s="139"/>
      <c r="BF246" s="139"/>
      <c r="BG246" s="139"/>
      <c r="BH246" s="139"/>
      <c r="BI246" s="139"/>
      <c r="BJ246" s="139"/>
      <c r="BK246" s="139"/>
      <c r="BL246" s="139"/>
      <c r="BM246" s="139"/>
      <c r="BN246" s="139"/>
      <c r="BO246" s="139"/>
      <c r="BP246" s="139"/>
      <c r="BQ246" s="139"/>
      <c r="BR246" s="139"/>
      <c r="BS246" s="139"/>
      <c r="BT246" s="139"/>
      <c r="BU246" s="139"/>
      <c r="BV246" s="139"/>
      <c r="BW246" s="139"/>
      <c r="BX246" s="139"/>
      <c r="BY246" s="139"/>
      <c r="BZ246" s="139"/>
      <c r="CA246" s="139"/>
      <c r="CB246" s="139"/>
      <c r="CC246" s="139"/>
      <c r="CD246" s="139"/>
      <c r="CE246" s="139"/>
      <c r="CF246" s="139"/>
      <c r="CG246" s="139"/>
      <c r="CH246" s="139"/>
      <c r="CI246" s="139"/>
      <c r="CJ246" s="139"/>
      <c r="CK246" s="139"/>
      <c r="CL246" s="139"/>
      <c r="CM246" s="139"/>
      <c r="CN246" s="139"/>
    </row>
    <row r="247" spans="1:92" s="175" customFormat="1" ht="15">
      <c r="A247" s="133">
        <v>52</v>
      </c>
      <c r="B247" s="86">
        <v>139</v>
      </c>
      <c r="C247" s="87" t="s">
        <v>718</v>
      </c>
      <c r="D247" s="92">
        <v>2003</v>
      </c>
      <c r="E247" s="87" t="s">
        <v>119</v>
      </c>
      <c r="F247" s="90">
        <v>31.2</v>
      </c>
      <c r="G247" s="90"/>
      <c r="H247" s="266">
        <f t="shared" si="33"/>
        <v>3</v>
      </c>
      <c r="I247" s="93">
        <f t="shared" si="34"/>
        <v>31.2</v>
      </c>
      <c r="J247" s="93"/>
      <c r="K247" s="94">
        <f t="shared" si="35"/>
        <v>31.2</v>
      </c>
      <c r="L247" s="95" t="s">
        <v>606</v>
      </c>
      <c r="M247" s="133">
        <v>2</v>
      </c>
      <c r="N247" s="137"/>
      <c r="O247" s="137"/>
      <c r="P247" s="137"/>
      <c r="Q247" s="137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39"/>
      <c r="AL247" s="139"/>
      <c r="AM247" s="139"/>
      <c r="AN247" s="139"/>
      <c r="AO247" s="139"/>
      <c r="AP247" s="139"/>
      <c r="AQ247" s="139"/>
      <c r="AR247" s="139"/>
      <c r="AS247" s="139"/>
      <c r="AT247" s="139"/>
      <c r="AU247" s="139"/>
      <c r="AV247" s="139"/>
      <c r="AW247" s="139"/>
      <c r="AX247" s="139"/>
      <c r="AY247" s="139"/>
      <c r="AZ247" s="139"/>
      <c r="BA247" s="139"/>
      <c r="BB247" s="139"/>
      <c r="BC247" s="139"/>
      <c r="BD247" s="139"/>
      <c r="BE247" s="139"/>
      <c r="BF247" s="139"/>
      <c r="BG247" s="139"/>
      <c r="BH247" s="139"/>
      <c r="BI247" s="139"/>
      <c r="BJ247" s="139"/>
      <c r="BK247" s="139"/>
      <c r="BL247" s="139"/>
      <c r="BM247" s="139"/>
      <c r="BN247" s="139"/>
      <c r="BO247" s="139"/>
      <c r="BP247" s="139"/>
      <c r="BQ247" s="139"/>
      <c r="BR247" s="139"/>
      <c r="BS247" s="139"/>
      <c r="BT247" s="139"/>
      <c r="BU247" s="139"/>
      <c r="BV247" s="139"/>
      <c r="BW247" s="139"/>
      <c r="BX247" s="139"/>
      <c r="BY247" s="139"/>
      <c r="BZ247" s="139"/>
      <c r="CA247" s="139"/>
      <c r="CB247" s="139"/>
      <c r="CC247" s="139"/>
      <c r="CD247" s="139"/>
      <c r="CE247" s="139"/>
      <c r="CF247" s="139"/>
      <c r="CG247" s="139"/>
      <c r="CH247" s="139"/>
      <c r="CI247" s="139"/>
      <c r="CJ247" s="139"/>
      <c r="CK247" s="139"/>
      <c r="CL247" s="139"/>
      <c r="CM247" s="139"/>
      <c r="CN247" s="139"/>
    </row>
    <row r="248" spans="1:92" s="131" customFormat="1" ht="15">
      <c r="A248" s="133">
        <v>53</v>
      </c>
      <c r="B248" s="86">
        <v>300</v>
      </c>
      <c r="C248" s="87" t="s">
        <v>467</v>
      </c>
      <c r="D248" s="92">
        <v>2004</v>
      </c>
      <c r="E248" s="87" t="s">
        <v>162</v>
      </c>
      <c r="F248" s="90">
        <v>31.2</v>
      </c>
      <c r="G248" s="90"/>
      <c r="H248" s="266">
        <f t="shared" si="33"/>
        <v>3</v>
      </c>
      <c r="I248" s="93">
        <f t="shared" si="34"/>
        <v>31.2</v>
      </c>
      <c r="J248" s="93"/>
      <c r="K248" s="94">
        <f t="shared" si="35"/>
        <v>31.2</v>
      </c>
      <c r="L248" s="95" t="s">
        <v>468</v>
      </c>
      <c r="M248" s="133">
        <v>1</v>
      </c>
      <c r="N248" s="137"/>
      <c r="O248" s="137"/>
      <c r="P248" s="137"/>
      <c r="Q248" s="137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39"/>
      <c r="AT248" s="139"/>
      <c r="AU248" s="139"/>
      <c r="AV248" s="139"/>
      <c r="AW248" s="139"/>
      <c r="AX248" s="139"/>
      <c r="AY248" s="139"/>
      <c r="AZ248" s="139"/>
      <c r="BA248" s="139"/>
      <c r="BB248" s="139"/>
      <c r="BC248" s="139"/>
      <c r="BD248" s="139"/>
      <c r="BE248" s="139"/>
      <c r="BF248" s="139"/>
      <c r="BG248" s="139"/>
      <c r="BH248" s="139"/>
      <c r="BI248" s="139"/>
      <c r="BJ248" s="139"/>
      <c r="BK248" s="139"/>
      <c r="BL248" s="139"/>
      <c r="BM248" s="139"/>
      <c r="BN248" s="139"/>
      <c r="BO248" s="139"/>
      <c r="BP248" s="139"/>
      <c r="BQ248" s="139"/>
      <c r="BR248" s="139"/>
      <c r="BS248" s="139"/>
      <c r="BT248" s="139"/>
      <c r="BU248" s="139"/>
      <c r="BV248" s="139"/>
      <c r="BW248" s="139"/>
      <c r="BX248" s="139"/>
      <c r="BY248" s="139"/>
      <c r="BZ248" s="139"/>
      <c r="CA248" s="139"/>
      <c r="CB248" s="139"/>
      <c r="CC248" s="139"/>
      <c r="CD248" s="139"/>
      <c r="CE248" s="139"/>
      <c r="CF248" s="139"/>
      <c r="CG248" s="139"/>
      <c r="CH248" s="139"/>
      <c r="CI248" s="139"/>
      <c r="CJ248" s="139"/>
      <c r="CK248" s="139"/>
      <c r="CL248" s="139"/>
      <c r="CM248" s="139"/>
      <c r="CN248" s="139"/>
    </row>
    <row r="249" spans="1:17" s="139" customFormat="1" ht="15">
      <c r="A249" s="133">
        <v>54</v>
      </c>
      <c r="B249" s="86">
        <v>306</v>
      </c>
      <c r="C249" s="87" t="s">
        <v>451</v>
      </c>
      <c r="D249" s="92">
        <v>2003</v>
      </c>
      <c r="E249" s="87" t="s">
        <v>258</v>
      </c>
      <c r="F249" s="90">
        <v>31.3</v>
      </c>
      <c r="G249" s="90"/>
      <c r="H249" s="266">
        <f t="shared" si="33"/>
        <v>3</v>
      </c>
      <c r="I249" s="93">
        <f t="shared" si="34"/>
        <v>31.3</v>
      </c>
      <c r="J249" s="93"/>
      <c r="K249" s="94">
        <f t="shared" si="35"/>
        <v>31.3</v>
      </c>
      <c r="L249" s="95" t="s">
        <v>259</v>
      </c>
      <c r="M249" s="133">
        <v>1</v>
      </c>
      <c r="N249" s="137"/>
      <c r="O249" s="137"/>
      <c r="P249" s="137"/>
      <c r="Q249" s="137"/>
    </row>
    <row r="250" spans="1:17" s="139" customFormat="1" ht="15">
      <c r="A250" s="133">
        <v>55</v>
      </c>
      <c r="B250" s="86">
        <v>281</v>
      </c>
      <c r="C250" s="87" t="s">
        <v>461</v>
      </c>
      <c r="D250" s="92">
        <v>2003</v>
      </c>
      <c r="E250" s="87" t="s">
        <v>108</v>
      </c>
      <c r="F250" s="90">
        <v>31.3</v>
      </c>
      <c r="G250" s="90"/>
      <c r="H250" s="266">
        <f t="shared" si="33"/>
        <v>3</v>
      </c>
      <c r="I250" s="93">
        <f t="shared" si="34"/>
        <v>31.3</v>
      </c>
      <c r="J250" s="93"/>
      <c r="K250" s="94">
        <f t="shared" si="35"/>
        <v>31.3</v>
      </c>
      <c r="L250" s="95" t="s">
        <v>229</v>
      </c>
      <c r="M250" s="133">
        <v>1</v>
      </c>
      <c r="N250" s="137"/>
      <c r="O250" s="137"/>
      <c r="P250" s="137"/>
      <c r="Q250" s="137"/>
    </row>
    <row r="251" spans="1:17" s="139" customFormat="1" ht="15">
      <c r="A251" s="133">
        <v>56</v>
      </c>
      <c r="B251" s="86">
        <v>255</v>
      </c>
      <c r="C251" s="87" t="s">
        <v>460</v>
      </c>
      <c r="D251" s="92">
        <v>2003</v>
      </c>
      <c r="E251" s="87" t="s">
        <v>119</v>
      </c>
      <c r="F251" s="90">
        <v>31.4</v>
      </c>
      <c r="G251" s="90"/>
      <c r="H251" s="266">
        <f t="shared" si="33"/>
        <v>3</v>
      </c>
      <c r="I251" s="93">
        <f t="shared" si="34"/>
        <v>31.4</v>
      </c>
      <c r="J251" s="93"/>
      <c r="K251" s="94">
        <f t="shared" si="35"/>
        <v>31.4</v>
      </c>
      <c r="L251" s="95" t="s">
        <v>345</v>
      </c>
      <c r="M251" s="133">
        <v>2</v>
      </c>
      <c r="N251" s="137"/>
      <c r="O251" s="137"/>
      <c r="P251" s="137"/>
      <c r="Q251" s="137"/>
    </row>
    <row r="252" spans="1:92" s="139" customFormat="1" ht="15">
      <c r="A252" s="133">
        <v>57</v>
      </c>
      <c r="B252" s="190">
        <v>465</v>
      </c>
      <c r="C252" s="176" t="s">
        <v>590</v>
      </c>
      <c r="D252" s="190">
        <v>2005</v>
      </c>
      <c r="E252" s="176" t="s">
        <v>119</v>
      </c>
      <c r="F252" s="90">
        <v>31.5</v>
      </c>
      <c r="G252" s="90"/>
      <c r="H252" s="266">
        <f t="shared" si="33"/>
        <v>3</v>
      </c>
      <c r="I252" s="93">
        <f t="shared" si="34"/>
        <v>31.5</v>
      </c>
      <c r="J252" s="93"/>
      <c r="K252" s="94">
        <f t="shared" si="35"/>
        <v>31.5</v>
      </c>
      <c r="L252" s="176" t="s">
        <v>509</v>
      </c>
      <c r="M252" s="133">
        <v>3</v>
      </c>
      <c r="N252" s="137"/>
      <c r="O252" s="137"/>
      <c r="P252" s="137"/>
      <c r="Q252" s="137"/>
      <c r="R252" s="175"/>
      <c r="S252" s="178"/>
      <c r="T252" s="178"/>
      <c r="U252" s="178"/>
      <c r="V252" s="178"/>
      <c r="W252" s="178"/>
      <c r="X252" s="175"/>
      <c r="Y252" s="175"/>
      <c r="Z252" s="175"/>
      <c r="AA252" s="178"/>
      <c r="AB252" s="178"/>
      <c r="AC252" s="178"/>
      <c r="AD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/>
      <c r="AQ252" s="175"/>
      <c r="AR252" s="175"/>
      <c r="AS252" s="175"/>
      <c r="AT252" s="175"/>
      <c r="AU252" s="175"/>
      <c r="AV252" s="175"/>
      <c r="AW252" s="175"/>
      <c r="AX252" s="175"/>
      <c r="AY252" s="175"/>
      <c r="AZ252" s="175"/>
      <c r="BA252" s="175"/>
      <c r="BB252" s="175"/>
      <c r="BC252" s="175"/>
      <c r="BD252" s="175"/>
      <c r="BE252" s="175"/>
      <c r="BF252" s="175"/>
      <c r="BG252" s="175"/>
      <c r="BH252" s="175"/>
      <c r="BI252" s="175"/>
      <c r="BJ252" s="175"/>
      <c r="BK252" s="175"/>
      <c r="BL252" s="175"/>
      <c r="BM252" s="175"/>
      <c r="BN252" s="175"/>
      <c r="BO252" s="175"/>
      <c r="BP252" s="175"/>
      <c r="BQ252" s="175"/>
      <c r="BR252" s="175"/>
      <c r="BS252" s="175"/>
      <c r="BT252" s="175"/>
      <c r="BU252" s="175"/>
      <c r="BV252" s="175"/>
      <c r="BW252" s="175"/>
      <c r="BX252" s="175"/>
      <c r="BY252" s="175"/>
      <c r="BZ252" s="175"/>
      <c r="CA252" s="175"/>
      <c r="CB252" s="175"/>
      <c r="CC252" s="175"/>
      <c r="CD252" s="175"/>
      <c r="CE252" s="175"/>
      <c r="CF252" s="175"/>
      <c r="CG252" s="175"/>
      <c r="CH252" s="175"/>
      <c r="CI252" s="175"/>
      <c r="CJ252" s="175"/>
      <c r="CK252" s="175"/>
      <c r="CL252" s="175"/>
      <c r="CM252" s="175"/>
      <c r="CN252" s="175"/>
    </row>
    <row r="253" spans="1:17" s="139" customFormat="1" ht="15">
      <c r="A253" s="133">
        <v>58</v>
      </c>
      <c r="B253" s="86">
        <v>441</v>
      </c>
      <c r="C253" s="87" t="s">
        <v>583</v>
      </c>
      <c r="D253" s="92">
        <v>2005</v>
      </c>
      <c r="E253" s="87" t="s">
        <v>119</v>
      </c>
      <c r="F253" s="90">
        <v>31.5</v>
      </c>
      <c r="G253" s="90"/>
      <c r="H253" s="266">
        <f t="shared" si="33"/>
        <v>3</v>
      </c>
      <c r="I253" s="93">
        <f t="shared" si="34"/>
        <v>31.5</v>
      </c>
      <c r="J253" s="93"/>
      <c r="K253" s="94">
        <f t="shared" si="35"/>
        <v>31.5</v>
      </c>
      <c r="L253" s="95" t="s">
        <v>522</v>
      </c>
      <c r="M253" s="133">
        <v>2</v>
      </c>
      <c r="N253" s="137"/>
      <c r="O253" s="137"/>
      <c r="P253" s="137"/>
      <c r="Q253" s="137"/>
    </row>
    <row r="254" spans="1:17" s="139" customFormat="1" ht="15">
      <c r="A254" s="133">
        <v>59</v>
      </c>
      <c r="B254" s="133">
        <v>384</v>
      </c>
      <c r="C254" s="137" t="s">
        <v>453</v>
      </c>
      <c r="D254" s="133">
        <v>2003</v>
      </c>
      <c r="E254" s="87" t="s">
        <v>245</v>
      </c>
      <c r="F254" s="90">
        <v>31.5</v>
      </c>
      <c r="G254" s="90"/>
      <c r="H254" s="266">
        <f t="shared" si="33"/>
        <v>3</v>
      </c>
      <c r="I254" s="93">
        <f t="shared" si="34"/>
        <v>31.5</v>
      </c>
      <c r="J254" s="93"/>
      <c r="K254" s="94">
        <f t="shared" si="35"/>
        <v>31.5</v>
      </c>
      <c r="L254" s="95" t="s">
        <v>283</v>
      </c>
      <c r="M254" s="133">
        <v>2</v>
      </c>
      <c r="N254" s="137"/>
      <c r="O254" s="137"/>
      <c r="P254" s="137"/>
      <c r="Q254" s="137"/>
    </row>
    <row r="255" spans="1:17" s="139" customFormat="1" ht="15">
      <c r="A255" s="133">
        <v>60</v>
      </c>
      <c r="B255" s="86">
        <v>228</v>
      </c>
      <c r="C255" s="87" t="s">
        <v>480</v>
      </c>
      <c r="D255" s="92">
        <v>2003</v>
      </c>
      <c r="E255" s="87" t="s">
        <v>108</v>
      </c>
      <c r="F255" s="90">
        <v>31.5</v>
      </c>
      <c r="G255" s="90"/>
      <c r="H255" s="266">
        <f t="shared" si="33"/>
        <v>3</v>
      </c>
      <c r="I255" s="93">
        <f t="shared" si="34"/>
        <v>31.5</v>
      </c>
      <c r="J255" s="93"/>
      <c r="K255" s="94">
        <f t="shared" si="35"/>
        <v>31.5</v>
      </c>
      <c r="L255" s="95" t="s">
        <v>229</v>
      </c>
      <c r="M255" s="133">
        <v>1</v>
      </c>
      <c r="N255" s="137"/>
      <c r="O255" s="137"/>
      <c r="P255" s="137"/>
      <c r="Q255" s="137"/>
    </row>
    <row r="256" spans="1:92" s="139" customFormat="1" ht="15">
      <c r="A256" s="133">
        <v>61</v>
      </c>
      <c r="B256" s="86">
        <v>464</v>
      </c>
      <c r="C256" s="87" t="s">
        <v>545</v>
      </c>
      <c r="D256" s="92">
        <v>2005</v>
      </c>
      <c r="E256" s="87" t="s">
        <v>119</v>
      </c>
      <c r="F256" s="90">
        <v>31.6</v>
      </c>
      <c r="G256" s="90"/>
      <c r="H256" s="266">
        <f t="shared" si="33"/>
        <v>3</v>
      </c>
      <c r="I256" s="93">
        <f t="shared" si="34"/>
        <v>31.6</v>
      </c>
      <c r="J256" s="93"/>
      <c r="K256" s="94">
        <f t="shared" si="35"/>
        <v>31.6</v>
      </c>
      <c r="L256" s="95"/>
      <c r="M256" s="133">
        <v>2</v>
      </c>
      <c r="N256" s="137"/>
      <c r="O256" s="137"/>
      <c r="P256" s="137"/>
      <c r="Q256" s="137"/>
      <c r="R256" s="175"/>
      <c r="S256" s="178"/>
      <c r="T256" s="178"/>
      <c r="U256" s="178"/>
      <c r="V256" s="178"/>
      <c r="W256" s="178"/>
      <c r="X256" s="175"/>
      <c r="Y256" s="175"/>
      <c r="Z256" s="175"/>
      <c r="AA256" s="178"/>
      <c r="AB256" s="178"/>
      <c r="AC256" s="178"/>
      <c r="AD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  <c r="BG256" s="175"/>
      <c r="BH256" s="175"/>
      <c r="BI256" s="175"/>
      <c r="BJ256" s="175"/>
      <c r="BK256" s="175"/>
      <c r="BL256" s="175"/>
      <c r="BM256" s="175"/>
      <c r="BN256" s="175"/>
      <c r="BO256" s="175"/>
      <c r="BP256" s="175"/>
      <c r="BQ256" s="175"/>
      <c r="BR256" s="175"/>
      <c r="BS256" s="175"/>
      <c r="BT256" s="175"/>
      <c r="BU256" s="175"/>
      <c r="BV256" s="175"/>
      <c r="BW256" s="175"/>
      <c r="BX256" s="175"/>
      <c r="BY256" s="175"/>
      <c r="BZ256" s="175"/>
      <c r="CA256" s="175"/>
      <c r="CB256" s="175"/>
      <c r="CC256" s="175"/>
      <c r="CD256" s="175"/>
      <c r="CE256" s="175"/>
      <c r="CF256" s="175"/>
      <c r="CG256" s="175"/>
      <c r="CH256" s="175"/>
      <c r="CI256" s="175"/>
      <c r="CJ256" s="175"/>
      <c r="CK256" s="175"/>
      <c r="CL256" s="175"/>
      <c r="CM256" s="175"/>
      <c r="CN256" s="175"/>
    </row>
    <row r="257" spans="1:17" s="139" customFormat="1" ht="15">
      <c r="A257" s="133">
        <v>62</v>
      </c>
      <c r="B257" s="86">
        <v>306</v>
      </c>
      <c r="C257" s="87" t="s">
        <v>501</v>
      </c>
      <c r="D257" s="92">
        <v>2004</v>
      </c>
      <c r="E257" s="87" t="s">
        <v>108</v>
      </c>
      <c r="F257" s="90">
        <v>31.6</v>
      </c>
      <c r="G257" s="90"/>
      <c r="H257" s="266">
        <f t="shared" si="33"/>
        <v>3</v>
      </c>
      <c r="I257" s="93">
        <f t="shared" si="34"/>
        <v>31.6</v>
      </c>
      <c r="J257" s="93"/>
      <c r="K257" s="94">
        <f t="shared" si="35"/>
        <v>31.6</v>
      </c>
      <c r="L257" s="280" t="s">
        <v>114</v>
      </c>
      <c r="M257" s="133">
        <v>1</v>
      </c>
      <c r="N257" s="137"/>
      <c r="O257" s="137"/>
      <c r="P257" s="137"/>
      <c r="Q257" s="137"/>
    </row>
    <row r="258" spans="1:92" s="139" customFormat="1" ht="15">
      <c r="A258" s="133">
        <v>63</v>
      </c>
      <c r="B258" s="86">
        <v>10</v>
      </c>
      <c r="C258" s="87" t="s">
        <v>719</v>
      </c>
      <c r="D258" s="92">
        <v>2004</v>
      </c>
      <c r="E258" s="87" t="s">
        <v>531</v>
      </c>
      <c r="F258" s="90">
        <v>31.7</v>
      </c>
      <c r="G258" s="90"/>
      <c r="H258" s="266">
        <f t="shared" si="33"/>
        <v>3</v>
      </c>
      <c r="I258" s="93">
        <f t="shared" si="34"/>
        <v>31.7</v>
      </c>
      <c r="J258" s="93"/>
      <c r="K258" s="94">
        <f t="shared" si="35"/>
        <v>31.7</v>
      </c>
      <c r="L258" s="95" t="s">
        <v>720</v>
      </c>
      <c r="M258" s="133">
        <v>3</v>
      </c>
      <c r="N258" s="137"/>
      <c r="O258" s="137"/>
      <c r="P258" s="137"/>
      <c r="Q258" s="137"/>
      <c r="R258" s="175"/>
      <c r="S258" s="178"/>
      <c r="T258" s="178"/>
      <c r="U258" s="178"/>
      <c r="V258" s="178"/>
      <c r="W258" s="178"/>
      <c r="X258" s="175"/>
      <c r="Y258" s="175"/>
      <c r="Z258" s="175"/>
      <c r="AA258" s="178"/>
      <c r="AB258" s="178"/>
      <c r="AC258" s="178"/>
      <c r="AD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5"/>
      <c r="AT258" s="175"/>
      <c r="AU258" s="175"/>
      <c r="AV258" s="175"/>
      <c r="AW258" s="175"/>
      <c r="AX258" s="175"/>
      <c r="AY258" s="175"/>
      <c r="AZ258" s="175"/>
      <c r="BA258" s="175"/>
      <c r="BB258" s="175"/>
      <c r="BC258" s="175"/>
      <c r="BD258" s="175"/>
      <c r="BE258" s="175"/>
      <c r="BF258" s="175"/>
      <c r="BG258" s="175"/>
      <c r="BH258" s="175"/>
      <c r="BI258" s="175"/>
      <c r="BJ258" s="175"/>
      <c r="BK258" s="175"/>
      <c r="BL258" s="175"/>
      <c r="BM258" s="175"/>
      <c r="BN258" s="175"/>
      <c r="BO258" s="175"/>
      <c r="BP258" s="175"/>
      <c r="BQ258" s="175"/>
      <c r="BR258" s="175"/>
      <c r="BS258" s="175"/>
      <c r="BT258" s="175"/>
      <c r="BU258" s="175"/>
      <c r="BV258" s="175"/>
      <c r="BW258" s="175"/>
      <c r="BX258" s="175"/>
      <c r="BY258" s="175"/>
      <c r="BZ258" s="175"/>
      <c r="CA258" s="175"/>
      <c r="CB258" s="175"/>
      <c r="CC258" s="175"/>
      <c r="CD258" s="175"/>
      <c r="CE258" s="175"/>
      <c r="CF258" s="175"/>
      <c r="CG258" s="175"/>
      <c r="CH258" s="175"/>
      <c r="CI258" s="175"/>
      <c r="CJ258" s="175"/>
      <c r="CK258" s="175"/>
      <c r="CL258" s="175"/>
      <c r="CM258" s="175"/>
      <c r="CN258" s="175"/>
    </row>
    <row r="259" spans="1:17" s="139" customFormat="1" ht="15">
      <c r="A259" s="133">
        <v>64</v>
      </c>
      <c r="B259" s="86">
        <v>309</v>
      </c>
      <c r="C259" s="87" t="s">
        <v>614</v>
      </c>
      <c r="D259" s="92">
        <v>2004</v>
      </c>
      <c r="E259" s="87" t="s">
        <v>592</v>
      </c>
      <c r="F259" s="90">
        <v>31.7</v>
      </c>
      <c r="G259" s="90"/>
      <c r="H259" s="266">
        <f t="shared" si="33"/>
        <v>3</v>
      </c>
      <c r="I259" s="93">
        <f t="shared" si="34"/>
        <v>31.7</v>
      </c>
      <c r="J259" s="93"/>
      <c r="K259" s="94">
        <f t="shared" si="35"/>
        <v>31.7</v>
      </c>
      <c r="L259" s="95" t="s">
        <v>723</v>
      </c>
      <c r="M259" s="133">
        <v>3</v>
      </c>
      <c r="N259" s="137"/>
      <c r="O259" s="137"/>
      <c r="P259" s="137"/>
      <c r="Q259" s="137"/>
    </row>
    <row r="260" spans="1:17" s="139" customFormat="1" ht="15">
      <c r="A260" s="133">
        <v>65</v>
      </c>
      <c r="B260" s="86">
        <v>89</v>
      </c>
      <c r="C260" s="87" t="s">
        <v>464</v>
      </c>
      <c r="D260" s="92">
        <v>2005</v>
      </c>
      <c r="E260" s="95" t="s">
        <v>128</v>
      </c>
      <c r="F260" s="90">
        <v>31.7</v>
      </c>
      <c r="G260" s="90"/>
      <c r="H260" s="266">
        <f aca="true" t="shared" si="36" ref="H260:H275">LOOKUP(K260,$AI$2:$AP$2,$AI$1:$AP$1)</f>
        <v>3</v>
      </c>
      <c r="I260" s="93">
        <f aca="true" t="shared" si="37" ref="I260:I275">F260</f>
        <v>31.7</v>
      </c>
      <c r="J260" s="93"/>
      <c r="K260" s="94">
        <f aca="true" t="shared" si="38" ref="K260:K275">SMALL(I260:J260,1)+0</f>
        <v>31.7</v>
      </c>
      <c r="L260" s="95" t="s">
        <v>149</v>
      </c>
      <c r="M260" s="133">
        <v>2</v>
      </c>
      <c r="N260" s="137"/>
      <c r="O260" s="137"/>
      <c r="P260" s="137"/>
      <c r="Q260" s="137"/>
    </row>
    <row r="261" spans="1:17" s="139" customFormat="1" ht="15">
      <c r="A261" s="133">
        <v>66</v>
      </c>
      <c r="B261" s="86">
        <v>164</v>
      </c>
      <c r="C261" s="87" t="s">
        <v>524</v>
      </c>
      <c r="D261" s="92">
        <v>2004</v>
      </c>
      <c r="E261" s="176" t="s">
        <v>502</v>
      </c>
      <c r="F261" s="90">
        <v>31.9</v>
      </c>
      <c r="G261" s="90"/>
      <c r="H261" s="266">
        <f t="shared" si="36"/>
        <v>3</v>
      </c>
      <c r="I261" s="93">
        <f t="shared" si="37"/>
        <v>31.9</v>
      </c>
      <c r="J261" s="93"/>
      <c r="K261" s="94">
        <f t="shared" si="38"/>
        <v>31.9</v>
      </c>
      <c r="L261" s="176" t="s">
        <v>709</v>
      </c>
      <c r="M261" s="133">
        <v>1</v>
      </c>
      <c r="N261" s="137"/>
      <c r="O261" s="137"/>
      <c r="P261" s="137"/>
      <c r="Q261" s="137"/>
    </row>
    <row r="262" spans="1:92" s="139" customFormat="1" ht="15.75">
      <c r="A262" s="133">
        <v>67</v>
      </c>
      <c r="B262" s="86">
        <v>36</v>
      </c>
      <c r="C262" s="87" t="s">
        <v>608</v>
      </c>
      <c r="D262" s="92">
        <v>2004</v>
      </c>
      <c r="E262" s="87" t="s">
        <v>119</v>
      </c>
      <c r="F262" s="90">
        <v>32</v>
      </c>
      <c r="G262" s="90"/>
      <c r="H262" s="266" t="str">
        <f t="shared" si="36"/>
        <v>1юн</v>
      </c>
      <c r="I262" s="93">
        <f t="shared" si="37"/>
        <v>32</v>
      </c>
      <c r="J262" s="93"/>
      <c r="K262" s="94">
        <f t="shared" si="38"/>
        <v>32</v>
      </c>
      <c r="L262" s="241" t="s">
        <v>672</v>
      </c>
      <c r="M262" s="133">
        <v>4</v>
      </c>
      <c r="N262" s="137"/>
      <c r="O262" s="137"/>
      <c r="P262" s="137"/>
      <c r="Q262" s="137"/>
      <c r="R262" s="131"/>
      <c r="S262" s="132"/>
      <c r="T262" s="132"/>
      <c r="U262" s="132"/>
      <c r="V262" s="132"/>
      <c r="W262" s="132"/>
      <c r="X262" s="131"/>
      <c r="Y262" s="131"/>
      <c r="Z262" s="131"/>
      <c r="AA262" s="132"/>
      <c r="AB262" s="132"/>
      <c r="AC262" s="132"/>
      <c r="AD262" s="131"/>
      <c r="AE262" s="179"/>
      <c r="AF262" s="179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  <c r="AX262" s="131"/>
      <c r="AY262" s="131"/>
      <c r="AZ262" s="131"/>
      <c r="BA262" s="131"/>
      <c r="BB262" s="131"/>
      <c r="BC262" s="131"/>
      <c r="BD262" s="131"/>
      <c r="BE262" s="131"/>
      <c r="BF262" s="131"/>
      <c r="BG262" s="131"/>
      <c r="BH262" s="131"/>
      <c r="BI262" s="131"/>
      <c r="BJ262" s="131"/>
      <c r="BK262" s="131"/>
      <c r="BL262" s="131"/>
      <c r="BM262" s="131"/>
      <c r="BN262" s="131"/>
      <c r="BO262" s="131"/>
      <c r="BP262" s="131"/>
      <c r="BQ262" s="131"/>
      <c r="BR262" s="131"/>
      <c r="BS262" s="131"/>
      <c r="BT262" s="131"/>
      <c r="BU262" s="131"/>
      <c r="BV262" s="131"/>
      <c r="BW262" s="131"/>
      <c r="BX262" s="131"/>
      <c r="BY262" s="131"/>
      <c r="BZ262" s="131"/>
      <c r="CA262" s="131"/>
      <c r="CB262" s="131"/>
      <c r="CC262" s="131"/>
      <c r="CD262" s="131"/>
      <c r="CE262" s="131"/>
      <c r="CF262" s="131"/>
      <c r="CG262" s="131"/>
      <c r="CH262" s="131"/>
      <c r="CI262" s="131"/>
      <c r="CJ262" s="131"/>
      <c r="CK262" s="131"/>
      <c r="CL262" s="131"/>
      <c r="CM262" s="131"/>
      <c r="CN262" s="131"/>
    </row>
    <row r="263" spans="1:92" s="139" customFormat="1" ht="15">
      <c r="A263" s="133">
        <v>68</v>
      </c>
      <c r="B263" s="86">
        <v>792</v>
      </c>
      <c r="C263" s="87" t="s">
        <v>721</v>
      </c>
      <c r="D263" s="92">
        <v>2004</v>
      </c>
      <c r="E263" s="87" t="s">
        <v>119</v>
      </c>
      <c r="F263" s="90">
        <v>32</v>
      </c>
      <c r="G263" s="90"/>
      <c r="H263" s="266" t="str">
        <f t="shared" si="36"/>
        <v>1юн</v>
      </c>
      <c r="I263" s="93">
        <f t="shared" si="37"/>
        <v>32</v>
      </c>
      <c r="J263" s="93"/>
      <c r="K263" s="94">
        <f t="shared" si="38"/>
        <v>32</v>
      </c>
      <c r="L263" s="95" t="s">
        <v>708</v>
      </c>
      <c r="M263" s="133">
        <v>4</v>
      </c>
      <c r="N263" s="137"/>
      <c r="O263" s="137"/>
      <c r="P263" s="137"/>
      <c r="Q263" s="137"/>
      <c r="R263" s="131"/>
      <c r="S263" s="132"/>
      <c r="T263" s="132"/>
      <c r="U263" s="132"/>
      <c r="V263" s="132"/>
      <c r="W263" s="132"/>
      <c r="X263" s="131"/>
      <c r="Y263" s="131"/>
      <c r="Z263" s="131"/>
      <c r="AA263" s="132"/>
      <c r="AB263" s="132"/>
      <c r="AC263" s="132"/>
      <c r="AD263" s="131"/>
      <c r="AE263" s="179"/>
      <c r="AF263" s="179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  <c r="BH263" s="131"/>
      <c r="BI263" s="131"/>
      <c r="BJ263" s="131"/>
      <c r="BK263" s="131"/>
      <c r="BL263" s="131"/>
      <c r="BM263" s="131"/>
      <c r="BN263" s="131"/>
      <c r="BO263" s="131"/>
      <c r="BP263" s="131"/>
      <c r="BQ263" s="131"/>
      <c r="BR263" s="131"/>
      <c r="BS263" s="131"/>
      <c r="BT263" s="131"/>
      <c r="BU263" s="131"/>
      <c r="BV263" s="131"/>
      <c r="BW263" s="131"/>
      <c r="BX263" s="131"/>
      <c r="BY263" s="131"/>
      <c r="BZ263" s="131"/>
      <c r="CA263" s="131"/>
      <c r="CB263" s="131"/>
      <c r="CC263" s="131"/>
      <c r="CD263" s="131"/>
      <c r="CE263" s="131"/>
      <c r="CF263" s="131"/>
      <c r="CG263" s="131"/>
      <c r="CH263" s="131"/>
      <c r="CI263" s="131"/>
      <c r="CJ263" s="131"/>
      <c r="CK263" s="131"/>
      <c r="CL263" s="131"/>
      <c r="CM263" s="131"/>
      <c r="CN263" s="131"/>
    </row>
    <row r="264" spans="1:17" s="139" customFormat="1" ht="15">
      <c r="A264" s="133">
        <v>69</v>
      </c>
      <c r="B264" s="86">
        <v>550</v>
      </c>
      <c r="C264" s="87" t="s">
        <v>586</v>
      </c>
      <c r="D264" s="92">
        <v>2003</v>
      </c>
      <c r="E264" s="87" t="s">
        <v>108</v>
      </c>
      <c r="F264" s="90">
        <v>32</v>
      </c>
      <c r="G264" s="90"/>
      <c r="H264" s="266" t="str">
        <f t="shared" si="36"/>
        <v>1юн</v>
      </c>
      <c r="I264" s="93">
        <f t="shared" si="37"/>
        <v>32</v>
      </c>
      <c r="J264" s="93"/>
      <c r="K264" s="94">
        <f t="shared" si="38"/>
        <v>32</v>
      </c>
      <c r="L264" s="95" t="s">
        <v>696</v>
      </c>
      <c r="M264" s="133">
        <v>2</v>
      </c>
      <c r="N264" s="137"/>
      <c r="O264" s="137"/>
      <c r="P264" s="137"/>
      <c r="Q264" s="137"/>
    </row>
    <row r="265" spans="1:92" s="139" customFormat="1" ht="15">
      <c r="A265" s="133">
        <v>70</v>
      </c>
      <c r="B265" s="86">
        <v>207</v>
      </c>
      <c r="C265" s="87" t="s">
        <v>450</v>
      </c>
      <c r="D265" s="92">
        <v>2005</v>
      </c>
      <c r="E265" s="87" t="s">
        <v>108</v>
      </c>
      <c r="F265" s="90">
        <v>32</v>
      </c>
      <c r="G265" s="90"/>
      <c r="H265" s="266" t="str">
        <f t="shared" si="36"/>
        <v>1юн</v>
      </c>
      <c r="I265" s="93">
        <f t="shared" si="37"/>
        <v>32</v>
      </c>
      <c r="J265" s="93"/>
      <c r="K265" s="94">
        <f t="shared" si="38"/>
        <v>32</v>
      </c>
      <c r="L265" s="95" t="s">
        <v>125</v>
      </c>
      <c r="M265" s="133">
        <v>2</v>
      </c>
      <c r="N265" s="137"/>
      <c r="O265" s="137"/>
      <c r="P265" s="137"/>
      <c r="Q265" s="137"/>
      <c r="R265" s="131"/>
      <c r="S265" s="132"/>
      <c r="T265" s="132"/>
      <c r="U265" s="132"/>
      <c r="V265" s="132"/>
      <c r="W265" s="132"/>
      <c r="X265" s="131"/>
      <c r="Y265" s="131"/>
      <c r="Z265" s="131"/>
      <c r="AA265" s="132"/>
      <c r="AB265" s="132"/>
      <c r="AC265" s="132"/>
      <c r="AD265" s="131"/>
      <c r="AE265" s="179"/>
      <c r="AF265" s="179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1"/>
      <c r="BC265" s="131"/>
      <c r="BD265" s="131"/>
      <c r="BE265" s="131"/>
      <c r="BF265" s="131"/>
      <c r="BG265" s="131"/>
      <c r="BH265" s="131"/>
      <c r="BI265" s="131"/>
      <c r="BJ265" s="131"/>
      <c r="BK265" s="131"/>
      <c r="BL265" s="131"/>
      <c r="BM265" s="131"/>
      <c r="BN265" s="131"/>
      <c r="BO265" s="131"/>
      <c r="BP265" s="131"/>
      <c r="BQ265" s="131"/>
      <c r="BR265" s="131"/>
      <c r="BS265" s="131"/>
      <c r="BT265" s="131"/>
      <c r="BU265" s="131"/>
      <c r="BV265" s="131"/>
      <c r="BW265" s="131"/>
      <c r="BX265" s="131"/>
      <c r="BY265" s="131"/>
      <c r="BZ265" s="131"/>
      <c r="CA265" s="131"/>
      <c r="CB265" s="131"/>
      <c r="CC265" s="131"/>
      <c r="CD265" s="131"/>
      <c r="CE265" s="131"/>
      <c r="CF265" s="131"/>
      <c r="CG265" s="131"/>
      <c r="CH265" s="131"/>
      <c r="CI265" s="131"/>
      <c r="CJ265" s="131"/>
      <c r="CK265" s="131"/>
      <c r="CL265" s="131"/>
      <c r="CM265" s="131"/>
      <c r="CN265" s="131"/>
    </row>
    <row r="266" spans="1:92" s="23" customFormat="1" ht="15">
      <c r="A266" s="133">
        <v>71</v>
      </c>
      <c r="B266" s="86">
        <v>7</v>
      </c>
      <c r="C266" s="87" t="s">
        <v>482</v>
      </c>
      <c r="D266" s="92">
        <v>2004</v>
      </c>
      <c r="E266" s="87" t="s">
        <v>483</v>
      </c>
      <c r="F266" s="90">
        <v>32</v>
      </c>
      <c r="G266" s="90"/>
      <c r="H266" s="266" t="str">
        <f t="shared" si="36"/>
        <v>1юн</v>
      </c>
      <c r="I266" s="93">
        <f t="shared" si="37"/>
        <v>32</v>
      </c>
      <c r="J266" s="93"/>
      <c r="K266" s="94">
        <f t="shared" si="38"/>
        <v>32</v>
      </c>
      <c r="L266" s="95" t="s">
        <v>484</v>
      </c>
      <c r="M266" s="133">
        <v>2</v>
      </c>
      <c r="N266" s="137"/>
      <c r="O266" s="137"/>
      <c r="P266" s="137"/>
      <c r="Q266" s="137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39"/>
      <c r="BN266" s="139"/>
      <c r="BO266" s="139"/>
      <c r="BP266" s="139"/>
      <c r="BQ266" s="139"/>
      <c r="BR266" s="139"/>
      <c r="BS266" s="139"/>
      <c r="BT266" s="139"/>
      <c r="BU266" s="139"/>
      <c r="BV266" s="139"/>
      <c r="BW266" s="139"/>
      <c r="BX266" s="139"/>
      <c r="BY266" s="139"/>
      <c r="BZ266" s="139"/>
      <c r="CA266" s="139"/>
      <c r="CB266" s="139"/>
      <c r="CC266" s="139"/>
      <c r="CD266" s="139"/>
      <c r="CE266" s="139"/>
      <c r="CF266" s="139"/>
      <c r="CG266" s="139"/>
      <c r="CH266" s="139"/>
      <c r="CI266" s="139"/>
      <c r="CJ266" s="139"/>
      <c r="CK266" s="139"/>
      <c r="CL266" s="139"/>
      <c r="CM266" s="139"/>
      <c r="CN266" s="139"/>
    </row>
    <row r="267" spans="1:92" s="175" customFormat="1" ht="15">
      <c r="A267" s="133">
        <v>72</v>
      </c>
      <c r="B267" s="86">
        <v>268</v>
      </c>
      <c r="C267" s="87" t="s">
        <v>950</v>
      </c>
      <c r="D267" s="92">
        <v>2003</v>
      </c>
      <c r="E267" s="87" t="s">
        <v>108</v>
      </c>
      <c r="F267" s="90">
        <v>32.1</v>
      </c>
      <c r="G267" s="90"/>
      <c r="H267" s="266" t="str">
        <f t="shared" si="36"/>
        <v>1юн</v>
      </c>
      <c r="I267" s="93">
        <f t="shared" si="37"/>
        <v>32.1</v>
      </c>
      <c r="J267" s="93"/>
      <c r="K267" s="94">
        <f t="shared" si="38"/>
        <v>32.1</v>
      </c>
      <c r="L267" s="95" t="s">
        <v>114</v>
      </c>
      <c r="M267" s="133">
        <v>2</v>
      </c>
      <c r="N267" s="137"/>
      <c r="O267" s="137"/>
      <c r="P267" s="137"/>
      <c r="Q267" s="137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  <c r="BJ267" s="139"/>
      <c r="BK267" s="139"/>
      <c r="BL267" s="139"/>
      <c r="BM267" s="139"/>
      <c r="BN267" s="139"/>
      <c r="BO267" s="139"/>
      <c r="BP267" s="139"/>
      <c r="BQ267" s="139"/>
      <c r="BR267" s="139"/>
      <c r="BS267" s="139"/>
      <c r="BT267" s="139"/>
      <c r="BU267" s="139"/>
      <c r="BV267" s="139"/>
      <c r="BW267" s="139"/>
      <c r="BX267" s="139"/>
      <c r="BY267" s="139"/>
      <c r="BZ267" s="139"/>
      <c r="CA267" s="139"/>
      <c r="CB267" s="139"/>
      <c r="CC267" s="139"/>
      <c r="CD267" s="139"/>
      <c r="CE267" s="139"/>
      <c r="CF267" s="139"/>
      <c r="CG267" s="139"/>
      <c r="CH267" s="139"/>
      <c r="CI267" s="139"/>
      <c r="CJ267" s="139"/>
      <c r="CK267" s="139"/>
      <c r="CL267" s="139"/>
      <c r="CM267" s="139"/>
      <c r="CN267" s="139"/>
    </row>
    <row r="268" spans="1:92" s="131" customFormat="1" ht="15">
      <c r="A268" s="133">
        <v>73</v>
      </c>
      <c r="B268" s="86">
        <v>702</v>
      </c>
      <c r="C268" s="87" t="s">
        <v>707</v>
      </c>
      <c r="D268" s="92">
        <v>2004</v>
      </c>
      <c r="E268" s="176" t="s">
        <v>119</v>
      </c>
      <c r="F268" s="90">
        <v>32.1</v>
      </c>
      <c r="G268" s="90"/>
      <c r="H268" s="266" t="str">
        <f t="shared" si="36"/>
        <v>1юн</v>
      </c>
      <c r="I268" s="93">
        <f t="shared" si="37"/>
        <v>32.1</v>
      </c>
      <c r="J268" s="93"/>
      <c r="K268" s="94">
        <f t="shared" si="38"/>
        <v>32.1</v>
      </c>
      <c r="L268" s="95" t="s">
        <v>708</v>
      </c>
      <c r="M268" s="133"/>
      <c r="N268" s="137"/>
      <c r="O268" s="137"/>
      <c r="P268" s="137"/>
      <c r="Q268" s="137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  <c r="BJ268" s="139"/>
      <c r="BK268" s="139"/>
      <c r="BL268" s="139"/>
      <c r="BM268" s="139"/>
      <c r="BN268" s="139"/>
      <c r="BO268" s="139"/>
      <c r="BP268" s="139"/>
      <c r="BQ268" s="139"/>
      <c r="BR268" s="139"/>
      <c r="BS268" s="139"/>
      <c r="BT268" s="139"/>
      <c r="BU268" s="139"/>
      <c r="BV268" s="139"/>
      <c r="BW268" s="139"/>
      <c r="BX268" s="139"/>
      <c r="BY268" s="139"/>
      <c r="BZ268" s="139"/>
      <c r="CA268" s="139"/>
      <c r="CB268" s="139"/>
      <c r="CC268" s="139"/>
      <c r="CD268" s="139"/>
      <c r="CE268" s="139"/>
      <c r="CF268" s="139"/>
      <c r="CG268" s="139"/>
      <c r="CH268" s="139"/>
      <c r="CI268" s="139"/>
      <c r="CJ268" s="139"/>
      <c r="CK268" s="139"/>
      <c r="CL268" s="139"/>
      <c r="CM268" s="139"/>
      <c r="CN268" s="139"/>
    </row>
    <row r="269" spans="1:17" s="139" customFormat="1" ht="15">
      <c r="A269" s="133">
        <v>74</v>
      </c>
      <c r="B269" s="86">
        <v>323</v>
      </c>
      <c r="C269" s="87" t="s">
        <v>550</v>
      </c>
      <c r="D269" s="92">
        <v>2004</v>
      </c>
      <c r="E269" s="87" t="s">
        <v>108</v>
      </c>
      <c r="F269" s="90">
        <v>32.1</v>
      </c>
      <c r="G269" s="90"/>
      <c r="H269" s="266" t="str">
        <f t="shared" si="36"/>
        <v>1юн</v>
      </c>
      <c r="I269" s="93">
        <f t="shared" si="37"/>
        <v>32.1</v>
      </c>
      <c r="J269" s="93"/>
      <c r="K269" s="94">
        <f t="shared" si="38"/>
        <v>32.1</v>
      </c>
      <c r="L269" s="95" t="s">
        <v>518</v>
      </c>
      <c r="M269" s="133">
        <v>2</v>
      </c>
      <c r="N269" s="137"/>
      <c r="O269" s="137"/>
      <c r="P269" s="137"/>
      <c r="Q269" s="137"/>
    </row>
    <row r="270" spans="1:92" s="139" customFormat="1" ht="15">
      <c r="A270" s="133">
        <v>75</v>
      </c>
      <c r="B270" s="86">
        <v>391</v>
      </c>
      <c r="C270" s="87" t="s">
        <v>492</v>
      </c>
      <c r="D270" s="92">
        <v>2004</v>
      </c>
      <c r="E270" s="87" t="s">
        <v>245</v>
      </c>
      <c r="F270" s="90">
        <v>32.1</v>
      </c>
      <c r="G270" s="90"/>
      <c r="H270" s="266" t="str">
        <f t="shared" si="36"/>
        <v>1юн</v>
      </c>
      <c r="I270" s="93">
        <f t="shared" si="37"/>
        <v>32.1</v>
      </c>
      <c r="J270" s="93"/>
      <c r="K270" s="94">
        <f t="shared" si="38"/>
        <v>32.1</v>
      </c>
      <c r="L270" s="95" t="s">
        <v>493</v>
      </c>
      <c r="M270" s="133">
        <v>1</v>
      </c>
      <c r="N270" s="137"/>
      <c r="O270" s="137"/>
      <c r="P270" s="137"/>
      <c r="Q270" s="137"/>
      <c r="R270" s="175"/>
      <c r="S270" s="178"/>
      <c r="T270" s="178"/>
      <c r="U270" s="178"/>
      <c r="V270" s="178"/>
      <c r="W270" s="178"/>
      <c r="X270" s="175"/>
      <c r="Y270" s="175"/>
      <c r="Z270" s="175"/>
      <c r="AA270" s="178"/>
      <c r="AB270" s="178"/>
      <c r="AC270" s="178"/>
      <c r="AD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  <c r="AQ270" s="175"/>
      <c r="AR270" s="175"/>
      <c r="AS270" s="175"/>
      <c r="AT270" s="175"/>
      <c r="AU270" s="175"/>
      <c r="AV270" s="175"/>
      <c r="AW270" s="175"/>
      <c r="AX270" s="175"/>
      <c r="AY270" s="175"/>
      <c r="AZ270" s="175"/>
      <c r="BA270" s="175"/>
      <c r="BB270" s="175"/>
      <c r="BC270" s="175"/>
      <c r="BD270" s="175"/>
      <c r="BE270" s="175"/>
      <c r="BF270" s="175"/>
      <c r="BG270" s="175"/>
      <c r="BH270" s="175"/>
      <c r="BI270" s="175"/>
      <c r="BJ270" s="175"/>
      <c r="BK270" s="175"/>
      <c r="BL270" s="175"/>
      <c r="BM270" s="175"/>
      <c r="BN270" s="175"/>
      <c r="BO270" s="175"/>
      <c r="BP270" s="175"/>
      <c r="BQ270" s="175"/>
      <c r="BR270" s="175"/>
      <c r="BS270" s="175"/>
      <c r="BT270" s="175"/>
      <c r="BU270" s="175"/>
      <c r="BV270" s="175"/>
      <c r="BW270" s="175"/>
      <c r="BX270" s="175"/>
      <c r="BY270" s="175"/>
      <c r="BZ270" s="175"/>
      <c r="CA270" s="175"/>
      <c r="CB270" s="175"/>
      <c r="CC270" s="175"/>
      <c r="CD270" s="175"/>
      <c r="CE270" s="175"/>
      <c r="CF270" s="175"/>
      <c r="CG270" s="175"/>
      <c r="CH270" s="175"/>
      <c r="CI270" s="175"/>
      <c r="CJ270" s="175"/>
      <c r="CK270" s="175"/>
      <c r="CL270" s="175"/>
      <c r="CM270" s="175"/>
      <c r="CN270" s="175"/>
    </row>
    <row r="271" spans="1:92" s="23" customFormat="1" ht="15.75">
      <c r="A271" s="133">
        <v>76</v>
      </c>
      <c r="B271" s="86">
        <v>32</v>
      </c>
      <c r="C271" s="87" t="s">
        <v>574</v>
      </c>
      <c r="D271" s="92">
        <v>2004</v>
      </c>
      <c r="E271" s="87" t="s">
        <v>119</v>
      </c>
      <c r="F271" s="90">
        <v>32.2</v>
      </c>
      <c r="G271" s="90"/>
      <c r="H271" s="266" t="str">
        <f t="shared" si="36"/>
        <v>1юн</v>
      </c>
      <c r="I271" s="93">
        <f t="shared" si="37"/>
        <v>32.2</v>
      </c>
      <c r="J271" s="93"/>
      <c r="K271" s="94">
        <f t="shared" si="38"/>
        <v>32.2</v>
      </c>
      <c r="L271" s="241" t="s">
        <v>672</v>
      </c>
      <c r="M271" s="133">
        <v>3</v>
      </c>
      <c r="N271" s="137"/>
      <c r="O271" s="137"/>
      <c r="P271" s="137"/>
      <c r="Q271" s="137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39"/>
      <c r="AK271" s="139"/>
      <c r="AL271" s="139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  <c r="BC271" s="139"/>
      <c r="BD271" s="139"/>
      <c r="BE271" s="139"/>
      <c r="BF271" s="139"/>
      <c r="BG271" s="139"/>
      <c r="BH271" s="139"/>
      <c r="BI271" s="139"/>
      <c r="BJ271" s="139"/>
      <c r="BK271" s="139"/>
      <c r="BL271" s="139"/>
      <c r="BM271" s="139"/>
      <c r="BN271" s="139"/>
      <c r="BO271" s="139"/>
      <c r="BP271" s="139"/>
      <c r="BQ271" s="139"/>
      <c r="BR271" s="139"/>
      <c r="BS271" s="139"/>
      <c r="BT271" s="139"/>
      <c r="BU271" s="139"/>
      <c r="BV271" s="139"/>
      <c r="BW271" s="139"/>
      <c r="BX271" s="139"/>
      <c r="BY271" s="139"/>
      <c r="BZ271" s="139"/>
      <c r="CA271" s="139"/>
      <c r="CB271" s="139"/>
      <c r="CC271" s="139"/>
      <c r="CD271" s="139"/>
      <c r="CE271" s="139"/>
      <c r="CF271" s="139"/>
      <c r="CG271" s="139"/>
      <c r="CH271" s="139"/>
      <c r="CI271" s="139"/>
      <c r="CJ271" s="139"/>
      <c r="CK271" s="139"/>
      <c r="CL271" s="139"/>
      <c r="CM271" s="139"/>
      <c r="CN271" s="139"/>
    </row>
    <row r="272" spans="1:92" s="175" customFormat="1" ht="15">
      <c r="A272" s="133">
        <v>77</v>
      </c>
      <c r="B272" s="271">
        <v>25</v>
      </c>
      <c r="C272" s="87" t="s">
        <v>599</v>
      </c>
      <c r="D272" s="92">
        <v>2005</v>
      </c>
      <c r="E272" s="87" t="s">
        <v>108</v>
      </c>
      <c r="F272" s="90">
        <v>32.2</v>
      </c>
      <c r="G272" s="90"/>
      <c r="H272" s="266" t="str">
        <f t="shared" si="36"/>
        <v>1юн</v>
      </c>
      <c r="I272" s="93">
        <f t="shared" si="37"/>
        <v>32.2</v>
      </c>
      <c r="J272" s="93"/>
      <c r="K272" s="94">
        <f t="shared" si="38"/>
        <v>32.2</v>
      </c>
      <c r="L272" s="280" t="s">
        <v>503</v>
      </c>
      <c r="M272" s="133">
        <v>2</v>
      </c>
      <c r="N272" s="137"/>
      <c r="O272" s="137"/>
      <c r="P272" s="137"/>
      <c r="Q272" s="137"/>
      <c r="R272" s="131"/>
      <c r="S272" s="132"/>
      <c r="T272" s="132"/>
      <c r="U272" s="132"/>
      <c r="V272" s="132"/>
      <c r="W272" s="132"/>
      <c r="X272" s="131"/>
      <c r="Y272" s="131"/>
      <c r="Z272" s="131"/>
      <c r="AA272" s="132"/>
      <c r="AB272" s="132"/>
      <c r="AC272" s="132"/>
      <c r="AD272" s="131"/>
      <c r="AE272" s="179"/>
      <c r="AF272" s="179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1"/>
      <c r="BD272" s="131"/>
      <c r="BE272" s="131"/>
      <c r="BF272" s="131"/>
      <c r="BG272" s="131"/>
      <c r="BH272" s="131"/>
      <c r="BI272" s="131"/>
      <c r="BJ272" s="131"/>
      <c r="BK272" s="131"/>
      <c r="BL272" s="131"/>
      <c r="BM272" s="131"/>
      <c r="BN272" s="131"/>
      <c r="BO272" s="131"/>
      <c r="BP272" s="131"/>
      <c r="BQ272" s="131"/>
      <c r="BR272" s="131"/>
      <c r="BS272" s="131"/>
      <c r="BT272" s="131"/>
      <c r="BU272" s="131"/>
      <c r="BV272" s="131"/>
      <c r="BW272" s="131"/>
      <c r="BX272" s="131"/>
      <c r="BY272" s="131"/>
      <c r="BZ272" s="131"/>
      <c r="CA272" s="131"/>
      <c r="CB272" s="131"/>
      <c r="CC272" s="131"/>
      <c r="CD272" s="131"/>
      <c r="CE272" s="131"/>
      <c r="CF272" s="131"/>
      <c r="CG272" s="131"/>
      <c r="CH272" s="131"/>
      <c r="CI272" s="131"/>
      <c r="CJ272" s="131"/>
      <c r="CK272" s="131"/>
      <c r="CL272" s="131"/>
      <c r="CM272" s="131"/>
      <c r="CN272" s="131"/>
    </row>
    <row r="273" spans="1:32" s="131" customFormat="1" ht="15">
      <c r="A273" s="133">
        <v>78</v>
      </c>
      <c r="B273" s="86">
        <v>401</v>
      </c>
      <c r="C273" s="87" t="s">
        <v>712</v>
      </c>
      <c r="D273" s="92">
        <v>2004</v>
      </c>
      <c r="E273" s="176" t="s">
        <v>119</v>
      </c>
      <c r="F273" s="90">
        <v>32.2</v>
      </c>
      <c r="G273" s="90"/>
      <c r="H273" s="266" t="str">
        <f t="shared" si="36"/>
        <v>1юн</v>
      </c>
      <c r="I273" s="93">
        <f t="shared" si="37"/>
        <v>32.2</v>
      </c>
      <c r="J273" s="93"/>
      <c r="K273" s="94">
        <f t="shared" si="38"/>
        <v>32.2</v>
      </c>
      <c r="L273" s="280" t="s">
        <v>708</v>
      </c>
      <c r="M273" s="133">
        <v>2</v>
      </c>
      <c r="N273" s="137"/>
      <c r="O273" s="137"/>
      <c r="P273" s="137"/>
      <c r="Q273" s="137"/>
      <c r="S273" s="132"/>
      <c r="T273" s="132"/>
      <c r="U273" s="132"/>
      <c r="V273" s="132"/>
      <c r="W273" s="132"/>
      <c r="AA273" s="132"/>
      <c r="AB273" s="132"/>
      <c r="AC273" s="132"/>
      <c r="AE273" s="179"/>
      <c r="AF273" s="179"/>
    </row>
    <row r="274" spans="1:92" s="139" customFormat="1" ht="15">
      <c r="A274" s="133">
        <v>79</v>
      </c>
      <c r="B274" s="177">
        <v>302</v>
      </c>
      <c r="C274" s="176" t="s">
        <v>619</v>
      </c>
      <c r="D274" s="177">
        <v>2003</v>
      </c>
      <c r="E274" s="176" t="s">
        <v>108</v>
      </c>
      <c r="F274" s="90">
        <v>32.3</v>
      </c>
      <c r="G274" s="90"/>
      <c r="H274" s="266" t="str">
        <f t="shared" si="36"/>
        <v>1юн</v>
      </c>
      <c r="I274" s="93">
        <f t="shared" si="37"/>
        <v>32.3</v>
      </c>
      <c r="J274" s="93"/>
      <c r="K274" s="94">
        <f t="shared" si="38"/>
        <v>32.3</v>
      </c>
      <c r="L274" s="176" t="s">
        <v>518</v>
      </c>
      <c r="M274" s="133">
        <v>4</v>
      </c>
      <c r="N274" s="137"/>
      <c r="O274" s="137"/>
      <c r="P274" s="137"/>
      <c r="Q274" s="137"/>
      <c r="R274" s="175"/>
      <c r="S274" s="178"/>
      <c r="T274" s="178"/>
      <c r="U274" s="178"/>
      <c r="V274" s="178"/>
      <c r="W274" s="178"/>
      <c r="X274" s="175"/>
      <c r="Y274" s="175"/>
      <c r="Z274" s="175"/>
      <c r="AA274" s="178"/>
      <c r="AB274" s="178"/>
      <c r="AC274" s="178"/>
      <c r="AD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5"/>
      <c r="AT274" s="175"/>
      <c r="AU274" s="175"/>
      <c r="AV274" s="175"/>
      <c r="AW274" s="175"/>
      <c r="AX274" s="175"/>
      <c r="AY274" s="175"/>
      <c r="AZ274" s="175"/>
      <c r="BA274" s="175"/>
      <c r="BB274" s="175"/>
      <c r="BC274" s="175"/>
      <c r="BD274" s="175"/>
      <c r="BE274" s="175"/>
      <c r="BF274" s="175"/>
      <c r="BG274" s="175"/>
      <c r="BH274" s="175"/>
      <c r="BI274" s="175"/>
      <c r="BJ274" s="175"/>
      <c r="BK274" s="175"/>
      <c r="BL274" s="175"/>
      <c r="BM274" s="175"/>
      <c r="BN274" s="175"/>
      <c r="BO274" s="175"/>
      <c r="BP274" s="175"/>
      <c r="BQ274" s="175"/>
      <c r="BR274" s="175"/>
      <c r="BS274" s="175"/>
      <c r="BT274" s="175"/>
      <c r="BU274" s="175"/>
      <c r="BV274" s="175"/>
      <c r="BW274" s="175"/>
      <c r="BX274" s="175"/>
      <c r="BY274" s="175"/>
      <c r="BZ274" s="175"/>
      <c r="CA274" s="175"/>
      <c r="CB274" s="175"/>
      <c r="CC274" s="175"/>
      <c r="CD274" s="175"/>
      <c r="CE274" s="175"/>
      <c r="CF274" s="175"/>
      <c r="CG274" s="175"/>
      <c r="CH274" s="175"/>
      <c r="CI274" s="175"/>
      <c r="CJ274" s="175"/>
      <c r="CK274" s="175"/>
      <c r="CL274" s="175"/>
      <c r="CM274" s="175"/>
      <c r="CN274" s="175"/>
    </row>
    <row r="275" spans="1:17" s="139" customFormat="1" ht="15">
      <c r="A275" s="133">
        <v>80</v>
      </c>
      <c r="B275" s="86">
        <v>6</v>
      </c>
      <c r="C275" s="87" t="s">
        <v>544</v>
      </c>
      <c r="D275" s="92">
        <v>2003</v>
      </c>
      <c r="E275" s="87" t="s">
        <v>162</v>
      </c>
      <c r="F275" s="90">
        <v>32.3</v>
      </c>
      <c r="G275" s="90"/>
      <c r="H275" s="266" t="str">
        <f t="shared" si="36"/>
        <v>1юн</v>
      </c>
      <c r="I275" s="93">
        <f t="shared" si="37"/>
        <v>32.3</v>
      </c>
      <c r="J275" s="93"/>
      <c r="K275" s="94">
        <f t="shared" si="38"/>
        <v>32.3</v>
      </c>
      <c r="L275" s="95" t="s">
        <v>530</v>
      </c>
      <c r="M275" s="133">
        <v>2</v>
      </c>
      <c r="N275" s="137"/>
      <c r="O275" s="137"/>
      <c r="P275" s="137"/>
      <c r="Q275" s="137"/>
    </row>
    <row r="276" spans="1:92" s="23" customFormat="1" ht="15">
      <c r="A276" s="133">
        <v>81</v>
      </c>
      <c r="B276" s="86"/>
      <c r="C276" s="87">
        <v>196</v>
      </c>
      <c r="D276" s="92"/>
      <c r="E276" s="176"/>
      <c r="F276" s="90">
        <v>32.4</v>
      </c>
      <c r="G276" s="90"/>
      <c r="H276" s="266" t="str">
        <f>LOOKUP(K276,$AI$2:$AP$2,$AI$1:$AP$1)</f>
        <v>1юн</v>
      </c>
      <c r="I276" s="93">
        <f>F276</f>
        <v>32.4</v>
      </c>
      <c r="J276" s="93"/>
      <c r="K276" s="94">
        <f>SMALL(I276:J276,1)+0</f>
        <v>32.4</v>
      </c>
      <c r="L276" s="176"/>
      <c r="M276" s="133">
        <v>3</v>
      </c>
      <c r="N276" s="137"/>
      <c r="O276" s="137"/>
      <c r="P276" s="137"/>
      <c r="Q276" s="137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39"/>
      <c r="BE276" s="139"/>
      <c r="BF276" s="139"/>
      <c r="BG276" s="139"/>
      <c r="BH276" s="139"/>
      <c r="BI276" s="139"/>
      <c r="BJ276" s="139"/>
      <c r="BK276" s="139"/>
      <c r="BL276" s="139"/>
      <c r="BM276" s="139"/>
      <c r="BN276" s="139"/>
      <c r="BO276" s="139"/>
      <c r="BP276" s="139"/>
      <c r="BQ276" s="139"/>
      <c r="BR276" s="139"/>
      <c r="BS276" s="139"/>
      <c r="BT276" s="139"/>
      <c r="BU276" s="139"/>
      <c r="BV276" s="139"/>
      <c r="BW276" s="139"/>
      <c r="BX276" s="139"/>
      <c r="BY276" s="139"/>
      <c r="BZ276" s="139"/>
      <c r="CA276" s="139"/>
      <c r="CB276" s="139"/>
      <c r="CC276" s="139"/>
      <c r="CD276" s="139"/>
      <c r="CE276" s="139"/>
      <c r="CF276" s="139"/>
      <c r="CG276" s="139"/>
      <c r="CH276" s="139"/>
      <c r="CI276" s="139"/>
      <c r="CJ276" s="139"/>
      <c r="CK276" s="139"/>
      <c r="CL276" s="139"/>
      <c r="CM276" s="139"/>
      <c r="CN276" s="139"/>
    </row>
    <row r="277" spans="1:32" s="175" customFormat="1" ht="15">
      <c r="A277" s="133">
        <v>82</v>
      </c>
      <c r="B277" s="180">
        <v>256</v>
      </c>
      <c r="C277" s="176" t="s">
        <v>473</v>
      </c>
      <c r="D277" s="177">
        <v>2003</v>
      </c>
      <c r="E277" s="176" t="s">
        <v>119</v>
      </c>
      <c r="F277" s="90">
        <v>32.4</v>
      </c>
      <c r="G277" s="90"/>
      <c r="H277" s="266" t="str">
        <f>LOOKUP(K277,$AI$2:$AP$2,$AI$1:$AP$1)</f>
        <v>1юн</v>
      </c>
      <c r="I277" s="93">
        <f>F277</f>
        <v>32.4</v>
      </c>
      <c r="J277" s="93"/>
      <c r="K277" s="94">
        <f>SMALL(I277:J277,1)+0</f>
        <v>32.4</v>
      </c>
      <c r="L277" s="175" t="s">
        <v>345</v>
      </c>
      <c r="M277" s="133">
        <v>2</v>
      </c>
      <c r="N277" s="137"/>
      <c r="O277" s="137"/>
      <c r="P277" s="137"/>
      <c r="Q277" s="137"/>
      <c r="S277" s="178"/>
      <c r="T277" s="178"/>
      <c r="U277" s="178"/>
      <c r="V277" s="178"/>
      <c r="W277" s="178"/>
      <c r="AA277" s="178"/>
      <c r="AB277" s="178"/>
      <c r="AC277" s="178"/>
      <c r="AE277" s="139"/>
      <c r="AF277" s="139"/>
    </row>
    <row r="278" spans="1:92" s="131" customFormat="1" ht="15">
      <c r="A278" s="133">
        <v>83</v>
      </c>
      <c r="B278" s="86">
        <v>372</v>
      </c>
      <c r="C278" s="87" t="s">
        <v>702</v>
      </c>
      <c r="D278" s="92">
        <v>2005</v>
      </c>
      <c r="E278" s="87" t="s">
        <v>245</v>
      </c>
      <c r="F278" s="90">
        <v>32.5</v>
      </c>
      <c r="G278" s="90"/>
      <c r="H278" s="266" t="str">
        <f aca="true" t="shared" si="39" ref="H278:H303">LOOKUP(K278,$AI$2:$AP$2,$AI$1:$AP$1)</f>
        <v>1юн</v>
      </c>
      <c r="I278" s="93">
        <f aca="true" t="shared" si="40" ref="I278:I303">F278</f>
        <v>32.5</v>
      </c>
      <c r="J278" s="93"/>
      <c r="K278" s="94">
        <f aca="true" t="shared" si="41" ref="K278:K303">SMALL(I278:J278,1)+0</f>
        <v>32.5</v>
      </c>
      <c r="L278" s="95" t="s">
        <v>703</v>
      </c>
      <c r="M278" s="133">
        <v>2</v>
      </c>
      <c r="N278" s="137"/>
      <c r="O278" s="137"/>
      <c r="P278" s="137"/>
      <c r="Q278" s="137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  <c r="BJ278" s="139"/>
      <c r="BK278" s="139"/>
      <c r="BL278" s="139"/>
      <c r="BM278" s="139"/>
      <c r="BN278" s="139"/>
      <c r="BO278" s="139"/>
      <c r="BP278" s="139"/>
      <c r="BQ278" s="139"/>
      <c r="BR278" s="139"/>
      <c r="BS278" s="139"/>
      <c r="BT278" s="139"/>
      <c r="BU278" s="139"/>
      <c r="BV278" s="139"/>
      <c r="BW278" s="139"/>
      <c r="BX278" s="139"/>
      <c r="BY278" s="139"/>
      <c r="BZ278" s="139"/>
      <c r="CA278" s="139"/>
      <c r="CB278" s="139"/>
      <c r="CC278" s="139"/>
      <c r="CD278" s="139"/>
      <c r="CE278" s="139"/>
      <c r="CF278" s="139"/>
      <c r="CG278" s="139"/>
      <c r="CH278" s="139"/>
      <c r="CI278" s="139"/>
      <c r="CJ278" s="139"/>
      <c r="CK278" s="139"/>
      <c r="CL278" s="139"/>
      <c r="CM278" s="139"/>
      <c r="CN278" s="139"/>
    </row>
    <row r="279" spans="1:17" s="139" customFormat="1" ht="15">
      <c r="A279" s="133">
        <v>84</v>
      </c>
      <c r="B279" s="86">
        <v>79</v>
      </c>
      <c r="C279" s="87" t="s">
        <v>625</v>
      </c>
      <c r="D279" s="92">
        <v>2004</v>
      </c>
      <c r="E279" s="87" t="s">
        <v>116</v>
      </c>
      <c r="F279" s="90">
        <v>32.5</v>
      </c>
      <c r="G279" s="90"/>
      <c r="H279" s="266" t="str">
        <f t="shared" si="39"/>
        <v>1юн</v>
      </c>
      <c r="I279" s="93">
        <f t="shared" si="40"/>
        <v>32.5</v>
      </c>
      <c r="J279" s="93"/>
      <c r="K279" s="94">
        <f t="shared" si="41"/>
        <v>32.5</v>
      </c>
      <c r="L279" s="95" t="s">
        <v>704</v>
      </c>
      <c r="M279" s="133">
        <v>2</v>
      </c>
      <c r="N279" s="137"/>
      <c r="O279" s="137"/>
      <c r="P279" s="137"/>
      <c r="Q279" s="137"/>
    </row>
    <row r="280" spans="1:92" s="139" customFormat="1" ht="15">
      <c r="A280" s="133">
        <v>85</v>
      </c>
      <c r="B280" s="86">
        <v>76</v>
      </c>
      <c r="C280" s="87" t="s">
        <v>516</v>
      </c>
      <c r="D280" s="92">
        <v>2005</v>
      </c>
      <c r="E280" s="87" t="s">
        <v>116</v>
      </c>
      <c r="F280" s="90">
        <v>32.5</v>
      </c>
      <c r="G280" s="90"/>
      <c r="H280" s="266" t="str">
        <f t="shared" si="39"/>
        <v>1юн</v>
      </c>
      <c r="I280" s="93">
        <f t="shared" si="40"/>
        <v>32.5</v>
      </c>
      <c r="J280" s="93"/>
      <c r="K280" s="94">
        <f t="shared" si="41"/>
        <v>32.5</v>
      </c>
      <c r="L280" s="95" t="s">
        <v>704</v>
      </c>
      <c r="M280" s="133">
        <v>3</v>
      </c>
      <c r="N280" s="137"/>
      <c r="O280" s="137"/>
      <c r="P280" s="137"/>
      <c r="Q280" s="137"/>
      <c r="R280" s="175"/>
      <c r="S280" s="178"/>
      <c r="T280" s="178"/>
      <c r="U280" s="178"/>
      <c r="V280" s="178"/>
      <c r="W280" s="178"/>
      <c r="X280" s="175"/>
      <c r="Y280" s="175"/>
      <c r="Z280" s="175"/>
      <c r="AA280" s="178"/>
      <c r="AB280" s="178"/>
      <c r="AC280" s="178"/>
      <c r="AD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75"/>
      <c r="BB280" s="175"/>
      <c r="BC280" s="175"/>
      <c r="BD280" s="175"/>
      <c r="BE280" s="175"/>
      <c r="BF280" s="175"/>
      <c r="BG280" s="175"/>
      <c r="BH280" s="175"/>
      <c r="BI280" s="175"/>
      <c r="BJ280" s="175"/>
      <c r="BK280" s="175"/>
      <c r="BL280" s="175"/>
      <c r="BM280" s="175"/>
      <c r="BN280" s="175"/>
      <c r="BO280" s="175"/>
      <c r="BP280" s="175"/>
      <c r="BQ280" s="175"/>
      <c r="BR280" s="175"/>
      <c r="BS280" s="175"/>
      <c r="BT280" s="175"/>
      <c r="BU280" s="175"/>
      <c r="BV280" s="175"/>
      <c r="BW280" s="175"/>
      <c r="BX280" s="175"/>
      <c r="BY280" s="175"/>
      <c r="BZ280" s="175"/>
      <c r="CA280" s="175"/>
      <c r="CB280" s="175"/>
      <c r="CC280" s="175"/>
      <c r="CD280" s="175"/>
      <c r="CE280" s="175"/>
      <c r="CF280" s="175"/>
      <c r="CG280" s="175"/>
      <c r="CH280" s="175"/>
      <c r="CI280" s="175"/>
      <c r="CJ280" s="175"/>
      <c r="CK280" s="175"/>
      <c r="CL280" s="175"/>
      <c r="CM280" s="175"/>
      <c r="CN280" s="175"/>
    </row>
    <row r="281" spans="1:92" s="139" customFormat="1" ht="15">
      <c r="A281" s="133">
        <v>86</v>
      </c>
      <c r="B281" s="86">
        <v>89</v>
      </c>
      <c r="C281" s="87" t="s">
        <v>626</v>
      </c>
      <c r="D281" s="92">
        <v>2004</v>
      </c>
      <c r="E281" s="87" t="s">
        <v>108</v>
      </c>
      <c r="F281" s="90">
        <v>32.5</v>
      </c>
      <c r="G281" s="90"/>
      <c r="H281" s="266" t="str">
        <f t="shared" si="39"/>
        <v>1юн</v>
      </c>
      <c r="I281" s="93">
        <f t="shared" si="40"/>
        <v>32.5</v>
      </c>
      <c r="J281" s="93"/>
      <c r="K281" s="94">
        <f t="shared" si="41"/>
        <v>32.5</v>
      </c>
      <c r="L281" s="95" t="s">
        <v>696</v>
      </c>
      <c r="M281" s="133">
        <v>4</v>
      </c>
      <c r="N281" s="137"/>
      <c r="O281" s="137"/>
      <c r="P281" s="137"/>
      <c r="Q281" s="137"/>
      <c r="R281" s="131"/>
      <c r="S281" s="132"/>
      <c r="T281" s="132"/>
      <c r="U281" s="132"/>
      <c r="V281" s="132"/>
      <c r="W281" s="132"/>
      <c r="X281" s="131"/>
      <c r="Y281" s="131"/>
      <c r="Z281" s="131"/>
      <c r="AA281" s="132"/>
      <c r="AB281" s="132"/>
      <c r="AC281" s="132"/>
      <c r="AD281" s="131"/>
      <c r="AE281" s="179"/>
      <c r="AF281" s="179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1"/>
      <c r="BD281" s="131"/>
      <c r="BE281" s="131"/>
      <c r="BF281" s="131"/>
      <c r="BG281" s="131"/>
      <c r="BH281" s="131"/>
      <c r="BI281" s="131"/>
      <c r="BJ281" s="131"/>
      <c r="BK281" s="131"/>
      <c r="BL281" s="131"/>
      <c r="BM281" s="131"/>
      <c r="BN281" s="131"/>
      <c r="BO281" s="131"/>
      <c r="BP281" s="131"/>
      <c r="BQ281" s="131"/>
      <c r="BR281" s="131"/>
      <c r="BS281" s="131"/>
      <c r="BT281" s="131"/>
      <c r="BU281" s="131"/>
      <c r="BV281" s="131"/>
      <c r="BW281" s="131"/>
      <c r="BX281" s="131"/>
      <c r="BY281" s="131"/>
      <c r="BZ281" s="131"/>
      <c r="CA281" s="131"/>
      <c r="CB281" s="131"/>
      <c r="CC281" s="131"/>
      <c r="CD281" s="131"/>
      <c r="CE281" s="131"/>
      <c r="CF281" s="131"/>
      <c r="CG281" s="131"/>
      <c r="CH281" s="131"/>
      <c r="CI281" s="131"/>
      <c r="CJ281" s="131"/>
      <c r="CK281" s="131"/>
      <c r="CL281" s="131"/>
      <c r="CM281" s="131"/>
      <c r="CN281" s="131"/>
    </row>
    <row r="282" spans="1:17" s="139" customFormat="1" ht="15">
      <c r="A282" s="133">
        <v>87</v>
      </c>
      <c r="B282" s="272">
        <v>103</v>
      </c>
      <c r="C282" s="87" t="s">
        <v>463</v>
      </c>
      <c r="D282" s="205">
        <v>2004</v>
      </c>
      <c r="E282" s="87" t="s">
        <v>119</v>
      </c>
      <c r="F282" s="90">
        <v>32.5</v>
      </c>
      <c r="G282" s="90"/>
      <c r="H282" s="266" t="str">
        <f t="shared" si="39"/>
        <v>1юн</v>
      </c>
      <c r="I282" s="93">
        <f t="shared" si="40"/>
        <v>32.5</v>
      </c>
      <c r="J282" s="93"/>
      <c r="K282" s="94">
        <f t="shared" si="41"/>
        <v>32.5</v>
      </c>
      <c r="L282" s="95" t="s">
        <v>345</v>
      </c>
      <c r="M282" s="133">
        <v>3</v>
      </c>
      <c r="N282" s="137"/>
      <c r="O282" s="137"/>
      <c r="P282" s="137"/>
      <c r="Q282" s="137"/>
    </row>
    <row r="283" spans="1:17" s="139" customFormat="1" ht="15">
      <c r="A283" s="133">
        <v>88</v>
      </c>
      <c r="B283" s="86">
        <v>629</v>
      </c>
      <c r="C283" s="87" t="s">
        <v>638</v>
      </c>
      <c r="D283" s="92">
        <v>2004</v>
      </c>
      <c r="E283" s="87" t="s">
        <v>108</v>
      </c>
      <c r="F283" s="90">
        <v>32.6</v>
      </c>
      <c r="G283" s="90"/>
      <c r="H283" s="266" t="str">
        <f t="shared" si="39"/>
        <v>1юн</v>
      </c>
      <c r="I283" s="93">
        <f t="shared" si="40"/>
        <v>32.6</v>
      </c>
      <c r="J283" s="93"/>
      <c r="K283" s="94">
        <f t="shared" si="41"/>
        <v>32.6</v>
      </c>
      <c r="L283" s="95" t="s">
        <v>518</v>
      </c>
      <c r="M283" s="133">
        <v>3</v>
      </c>
      <c r="N283" s="137"/>
      <c r="O283" s="137"/>
      <c r="P283" s="137"/>
      <c r="Q283" s="137"/>
    </row>
    <row r="284" spans="1:17" s="139" customFormat="1" ht="15">
      <c r="A284" s="133">
        <v>89</v>
      </c>
      <c r="B284" s="86">
        <v>399</v>
      </c>
      <c r="C284" s="87" t="s">
        <v>526</v>
      </c>
      <c r="D284" s="92">
        <v>2004</v>
      </c>
      <c r="E284" s="87" t="s">
        <v>119</v>
      </c>
      <c r="F284" s="90">
        <v>32.6</v>
      </c>
      <c r="G284" s="90"/>
      <c r="H284" s="266" t="str">
        <f t="shared" si="39"/>
        <v>1юн</v>
      </c>
      <c r="I284" s="93">
        <f t="shared" si="40"/>
        <v>32.6</v>
      </c>
      <c r="J284" s="93"/>
      <c r="K284" s="94">
        <f t="shared" si="41"/>
        <v>32.6</v>
      </c>
      <c r="L284" s="95" t="s">
        <v>522</v>
      </c>
      <c r="M284" s="133">
        <v>3</v>
      </c>
      <c r="N284" s="137"/>
      <c r="O284" s="137"/>
      <c r="P284" s="137"/>
      <c r="Q284" s="137"/>
    </row>
    <row r="285" spans="1:17" s="139" customFormat="1" ht="15">
      <c r="A285" s="133">
        <v>90</v>
      </c>
      <c r="B285" s="86">
        <v>100</v>
      </c>
      <c r="C285" s="87" t="s">
        <v>580</v>
      </c>
      <c r="D285" s="92"/>
      <c r="E285" s="87" t="s">
        <v>108</v>
      </c>
      <c r="F285" s="90">
        <v>32.7</v>
      </c>
      <c r="G285" s="90"/>
      <c r="H285" s="266" t="str">
        <f t="shared" si="39"/>
        <v>1юн</v>
      </c>
      <c r="I285" s="93">
        <f t="shared" si="40"/>
        <v>32.7</v>
      </c>
      <c r="J285" s="93"/>
      <c r="K285" s="94">
        <f t="shared" si="41"/>
        <v>32.7</v>
      </c>
      <c r="L285" s="95" t="s">
        <v>503</v>
      </c>
      <c r="M285" s="133">
        <v>3</v>
      </c>
      <c r="N285" s="137"/>
      <c r="O285" s="137"/>
      <c r="P285" s="137"/>
      <c r="Q285" s="137"/>
    </row>
    <row r="286" spans="1:17" s="139" customFormat="1" ht="15">
      <c r="A286" s="133">
        <v>91</v>
      </c>
      <c r="B286" s="133">
        <v>18</v>
      </c>
      <c r="C286" s="137" t="s">
        <v>581</v>
      </c>
      <c r="D286" s="133">
        <v>2004</v>
      </c>
      <c r="E286" s="87" t="s">
        <v>162</v>
      </c>
      <c r="F286" s="90">
        <v>32.7</v>
      </c>
      <c r="G286" s="90"/>
      <c r="H286" s="266" t="str">
        <f t="shared" si="39"/>
        <v>1юн</v>
      </c>
      <c r="I286" s="93">
        <f t="shared" si="40"/>
        <v>32.7</v>
      </c>
      <c r="J286" s="93"/>
      <c r="K286" s="94">
        <f t="shared" si="41"/>
        <v>32.7</v>
      </c>
      <c r="L286" s="95" t="s">
        <v>530</v>
      </c>
      <c r="M286" s="133">
        <v>4</v>
      </c>
      <c r="N286" s="137"/>
      <c r="O286" s="137"/>
      <c r="P286" s="137"/>
      <c r="Q286" s="137"/>
    </row>
    <row r="287" spans="1:92" s="139" customFormat="1" ht="15">
      <c r="A287" s="133">
        <v>92</v>
      </c>
      <c r="B287" s="86">
        <v>585</v>
      </c>
      <c r="C287" s="87" t="s">
        <v>732</v>
      </c>
      <c r="D287" s="92">
        <v>2005</v>
      </c>
      <c r="E287" s="87" t="s">
        <v>108</v>
      </c>
      <c r="F287" s="90">
        <v>32.8</v>
      </c>
      <c r="G287" s="90"/>
      <c r="H287" s="266" t="str">
        <f t="shared" si="39"/>
        <v>1юн</v>
      </c>
      <c r="I287" s="93">
        <f t="shared" si="40"/>
        <v>32.8</v>
      </c>
      <c r="J287" s="93"/>
      <c r="K287" s="94">
        <f t="shared" si="41"/>
        <v>32.8</v>
      </c>
      <c r="L287" s="95" t="s">
        <v>696</v>
      </c>
      <c r="M287" s="133">
        <v>4</v>
      </c>
      <c r="N287" s="137"/>
      <c r="O287" s="137"/>
      <c r="P287" s="137"/>
      <c r="Q287" s="137"/>
      <c r="R287" s="131"/>
      <c r="S287" s="132"/>
      <c r="T287" s="132"/>
      <c r="U287" s="132"/>
      <c r="V287" s="132"/>
      <c r="W287" s="132"/>
      <c r="X287" s="131"/>
      <c r="Y287" s="131"/>
      <c r="Z287" s="131"/>
      <c r="AA287" s="132"/>
      <c r="AB287" s="132"/>
      <c r="AC287" s="132"/>
      <c r="AD287" s="131"/>
      <c r="AE287" s="179"/>
      <c r="AF287" s="179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31"/>
      <c r="AU287" s="131"/>
      <c r="AV287" s="131"/>
      <c r="AW287" s="131"/>
      <c r="AX287" s="131"/>
      <c r="AY287" s="131"/>
      <c r="AZ287" s="131"/>
      <c r="BA287" s="131"/>
      <c r="BB287" s="131"/>
      <c r="BC287" s="131"/>
      <c r="BD287" s="131"/>
      <c r="BE287" s="131"/>
      <c r="BF287" s="131"/>
      <c r="BG287" s="131"/>
      <c r="BH287" s="131"/>
      <c r="BI287" s="131"/>
      <c r="BJ287" s="131"/>
      <c r="BK287" s="131"/>
      <c r="BL287" s="131"/>
      <c r="BM287" s="131"/>
      <c r="BN287" s="131"/>
      <c r="BO287" s="131"/>
      <c r="BP287" s="131"/>
      <c r="BQ287" s="131"/>
      <c r="BR287" s="131"/>
      <c r="BS287" s="131"/>
      <c r="BT287" s="131"/>
      <c r="BU287" s="131"/>
      <c r="BV287" s="131"/>
      <c r="BW287" s="131"/>
      <c r="BX287" s="131"/>
      <c r="BY287" s="131"/>
      <c r="BZ287" s="131"/>
      <c r="CA287" s="131"/>
      <c r="CB287" s="131"/>
      <c r="CC287" s="131"/>
      <c r="CD287" s="131"/>
      <c r="CE287" s="131"/>
      <c r="CF287" s="131"/>
      <c r="CG287" s="131"/>
      <c r="CH287" s="131"/>
      <c r="CI287" s="131"/>
      <c r="CJ287" s="131"/>
      <c r="CK287" s="131"/>
      <c r="CL287" s="131"/>
      <c r="CM287" s="131"/>
      <c r="CN287" s="131"/>
    </row>
    <row r="288" spans="1:92" s="139" customFormat="1" ht="15">
      <c r="A288" s="133">
        <v>93</v>
      </c>
      <c r="B288" s="86">
        <v>173</v>
      </c>
      <c r="C288" s="87" t="s">
        <v>569</v>
      </c>
      <c r="D288" s="92">
        <v>2003</v>
      </c>
      <c r="E288" s="87" t="s">
        <v>128</v>
      </c>
      <c r="F288" s="90">
        <v>33</v>
      </c>
      <c r="G288" s="90"/>
      <c r="H288" s="266" t="str">
        <f t="shared" si="39"/>
        <v>1юн</v>
      </c>
      <c r="I288" s="93">
        <f t="shared" si="40"/>
        <v>33</v>
      </c>
      <c r="J288" s="93"/>
      <c r="K288" s="94">
        <f t="shared" si="41"/>
        <v>33</v>
      </c>
      <c r="L288" s="95" t="s">
        <v>570</v>
      </c>
      <c r="M288" s="133">
        <v>3</v>
      </c>
      <c r="N288" s="137"/>
      <c r="O288" s="137"/>
      <c r="P288" s="137"/>
      <c r="Q288" s="137"/>
      <c r="R288" s="175"/>
      <c r="S288" s="178"/>
      <c r="T288" s="178"/>
      <c r="U288" s="178"/>
      <c r="V288" s="178"/>
      <c r="W288" s="178"/>
      <c r="X288" s="175"/>
      <c r="Y288" s="175"/>
      <c r="Z288" s="175"/>
      <c r="AA288" s="178"/>
      <c r="AB288" s="178"/>
      <c r="AC288" s="178"/>
      <c r="AD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  <c r="AR288" s="175"/>
      <c r="AS288" s="175"/>
      <c r="AT288" s="175"/>
      <c r="AU288" s="175"/>
      <c r="AV288" s="175"/>
      <c r="AW288" s="175"/>
      <c r="AX288" s="175"/>
      <c r="AY288" s="175"/>
      <c r="AZ288" s="175"/>
      <c r="BA288" s="175"/>
      <c r="BB288" s="175"/>
      <c r="BC288" s="175"/>
      <c r="BD288" s="175"/>
      <c r="BE288" s="175"/>
      <c r="BF288" s="175"/>
      <c r="BG288" s="175"/>
      <c r="BH288" s="175"/>
      <c r="BI288" s="175"/>
      <c r="BJ288" s="175"/>
      <c r="BK288" s="175"/>
      <c r="BL288" s="175"/>
      <c r="BM288" s="175"/>
      <c r="BN288" s="175"/>
      <c r="BO288" s="175"/>
      <c r="BP288" s="175"/>
      <c r="BQ288" s="175"/>
      <c r="BR288" s="175"/>
      <c r="BS288" s="175"/>
      <c r="BT288" s="175"/>
      <c r="BU288" s="175"/>
      <c r="BV288" s="175"/>
      <c r="BW288" s="175"/>
      <c r="BX288" s="175"/>
      <c r="BY288" s="175"/>
      <c r="BZ288" s="175"/>
      <c r="CA288" s="175"/>
      <c r="CB288" s="175"/>
      <c r="CC288" s="175"/>
      <c r="CD288" s="175"/>
      <c r="CE288" s="175"/>
      <c r="CF288" s="175"/>
      <c r="CG288" s="175"/>
      <c r="CH288" s="175"/>
      <c r="CI288" s="175"/>
      <c r="CJ288" s="175"/>
      <c r="CK288" s="175"/>
      <c r="CL288" s="175"/>
      <c r="CM288" s="175"/>
      <c r="CN288" s="175"/>
    </row>
    <row r="289" spans="1:17" s="139" customFormat="1" ht="15">
      <c r="A289" s="133">
        <v>94</v>
      </c>
      <c r="B289" s="133">
        <v>7</v>
      </c>
      <c r="C289" s="137" t="s">
        <v>589</v>
      </c>
      <c r="D289" s="133">
        <v>2003</v>
      </c>
      <c r="E289" s="87" t="s">
        <v>162</v>
      </c>
      <c r="F289" s="90">
        <v>33</v>
      </c>
      <c r="G289" s="90"/>
      <c r="H289" s="266" t="str">
        <f t="shared" si="39"/>
        <v>1юн</v>
      </c>
      <c r="I289" s="93">
        <f t="shared" si="40"/>
        <v>33</v>
      </c>
      <c r="J289" s="93"/>
      <c r="K289" s="94">
        <f t="shared" si="41"/>
        <v>33</v>
      </c>
      <c r="L289" s="95" t="s">
        <v>530</v>
      </c>
      <c r="M289" s="133">
        <v>3</v>
      </c>
      <c r="N289" s="137"/>
      <c r="O289" s="137"/>
      <c r="P289" s="137"/>
      <c r="Q289" s="137"/>
    </row>
    <row r="290" spans="1:17" s="139" customFormat="1" ht="15">
      <c r="A290" s="133">
        <v>95</v>
      </c>
      <c r="B290" s="86">
        <v>56</v>
      </c>
      <c r="C290" s="87" t="s">
        <v>465</v>
      </c>
      <c r="D290" s="92">
        <v>2003</v>
      </c>
      <c r="E290" s="87" t="s">
        <v>466</v>
      </c>
      <c r="F290" s="90">
        <v>33.1</v>
      </c>
      <c r="G290" s="90"/>
      <c r="H290" s="266" t="str">
        <f t="shared" si="39"/>
        <v>1юн</v>
      </c>
      <c r="I290" s="93">
        <f t="shared" si="40"/>
        <v>33.1</v>
      </c>
      <c r="J290" s="93"/>
      <c r="K290" s="94">
        <f t="shared" si="41"/>
        <v>33.1</v>
      </c>
      <c r="L290" s="95" t="s">
        <v>160</v>
      </c>
      <c r="M290" s="133">
        <v>4</v>
      </c>
      <c r="N290" s="137"/>
      <c r="O290" s="137"/>
      <c r="P290" s="137"/>
      <c r="Q290" s="137"/>
    </row>
    <row r="291" spans="1:17" s="139" customFormat="1" ht="15">
      <c r="A291" s="133">
        <v>96</v>
      </c>
      <c r="B291" s="86">
        <v>53</v>
      </c>
      <c r="C291" s="87" t="s">
        <v>478</v>
      </c>
      <c r="D291" s="92">
        <v>2004</v>
      </c>
      <c r="E291" s="87" t="s">
        <v>116</v>
      </c>
      <c r="F291" s="90">
        <v>33.1</v>
      </c>
      <c r="G291" s="90"/>
      <c r="H291" s="266" t="str">
        <f t="shared" si="39"/>
        <v>1юн</v>
      </c>
      <c r="I291" s="93">
        <f t="shared" si="40"/>
        <v>33.1</v>
      </c>
      <c r="J291" s="93"/>
      <c r="K291" s="94">
        <f t="shared" si="41"/>
        <v>33.1</v>
      </c>
      <c r="L291" s="95" t="s">
        <v>348</v>
      </c>
      <c r="M291" s="133">
        <v>2</v>
      </c>
      <c r="N291" s="137"/>
      <c r="O291" s="137"/>
      <c r="P291" s="137"/>
      <c r="Q291" s="137"/>
    </row>
    <row r="292" spans="1:17" s="139" customFormat="1" ht="15">
      <c r="A292" s="133">
        <v>97</v>
      </c>
      <c r="B292" s="86">
        <v>380</v>
      </c>
      <c r="C292" s="87" t="s">
        <v>697</v>
      </c>
      <c r="D292" s="92">
        <v>2005</v>
      </c>
      <c r="E292" s="87" t="s">
        <v>169</v>
      </c>
      <c r="F292" s="90">
        <v>33.2</v>
      </c>
      <c r="G292" s="90"/>
      <c r="H292" s="266" t="str">
        <f t="shared" si="39"/>
        <v>1юн</v>
      </c>
      <c r="I292" s="93">
        <f t="shared" si="40"/>
        <v>33.2</v>
      </c>
      <c r="J292" s="93"/>
      <c r="K292" s="94">
        <f t="shared" si="41"/>
        <v>33.2</v>
      </c>
      <c r="L292" s="95" t="s">
        <v>627</v>
      </c>
      <c r="M292" s="133">
        <v>4</v>
      </c>
      <c r="N292" s="137"/>
      <c r="O292" s="137"/>
      <c r="P292" s="137"/>
      <c r="Q292" s="137"/>
    </row>
    <row r="293" spans="1:17" s="139" customFormat="1" ht="15">
      <c r="A293" s="133">
        <v>98</v>
      </c>
      <c r="B293" s="133">
        <v>111</v>
      </c>
      <c r="C293" s="137" t="s">
        <v>533</v>
      </c>
      <c r="D293" s="133">
        <v>2004</v>
      </c>
      <c r="E293" s="87" t="s">
        <v>119</v>
      </c>
      <c r="F293" s="90">
        <v>33.2</v>
      </c>
      <c r="G293" s="90"/>
      <c r="H293" s="266" t="str">
        <f t="shared" si="39"/>
        <v>1юн</v>
      </c>
      <c r="I293" s="93">
        <f t="shared" si="40"/>
        <v>33.2</v>
      </c>
      <c r="J293" s="93"/>
      <c r="K293" s="94">
        <f t="shared" si="41"/>
        <v>33.2</v>
      </c>
      <c r="L293" s="95" t="s">
        <v>534</v>
      </c>
      <c r="M293" s="133">
        <v>3</v>
      </c>
      <c r="N293" s="137"/>
      <c r="O293" s="137"/>
      <c r="P293" s="137"/>
      <c r="Q293" s="137"/>
    </row>
    <row r="294" spans="1:92" s="139" customFormat="1" ht="15">
      <c r="A294" s="133">
        <v>99</v>
      </c>
      <c r="B294" s="86">
        <v>49</v>
      </c>
      <c r="C294" s="87" t="s">
        <v>499</v>
      </c>
      <c r="D294" s="92">
        <v>2003</v>
      </c>
      <c r="E294" s="87" t="s">
        <v>429</v>
      </c>
      <c r="F294" s="90">
        <v>33.2</v>
      </c>
      <c r="G294" s="90"/>
      <c r="H294" s="266" t="str">
        <f t="shared" si="39"/>
        <v>1юн</v>
      </c>
      <c r="I294" s="93">
        <f t="shared" si="40"/>
        <v>33.2</v>
      </c>
      <c r="J294" s="93"/>
      <c r="K294" s="94">
        <f t="shared" si="41"/>
        <v>33.2</v>
      </c>
      <c r="L294" s="95" t="s">
        <v>430</v>
      </c>
      <c r="M294" s="133">
        <v>2</v>
      </c>
      <c r="N294" s="137"/>
      <c r="O294" s="137"/>
      <c r="P294" s="137"/>
      <c r="Q294" s="137"/>
      <c r="R294" s="131"/>
      <c r="S294" s="132"/>
      <c r="T294" s="132"/>
      <c r="U294" s="132"/>
      <c r="V294" s="132"/>
      <c r="W294" s="132"/>
      <c r="X294" s="131"/>
      <c r="Y294" s="131"/>
      <c r="Z294" s="131"/>
      <c r="AA294" s="132"/>
      <c r="AB294" s="132"/>
      <c r="AC294" s="132"/>
      <c r="AD294" s="131"/>
      <c r="AE294" s="179"/>
      <c r="AF294" s="179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31"/>
      <c r="BA294" s="131"/>
      <c r="BB294" s="131"/>
      <c r="BC294" s="131"/>
      <c r="BD294" s="131"/>
      <c r="BE294" s="131"/>
      <c r="BF294" s="131"/>
      <c r="BG294" s="131"/>
      <c r="BH294" s="131"/>
      <c r="BI294" s="131"/>
      <c r="BJ294" s="131"/>
      <c r="BK294" s="131"/>
      <c r="BL294" s="131"/>
      <c r="BM294" s="131"/>
      <c r="BN294" s="131"/>
      <c r="BO294" s="131"/>
      <c r="BP294" s="131"/>
      <c r="BQ294" s="131"/>
      <c r="BR294" s="131"/>
      <c r="BS294" s="131"/>
      <c r="BT294" s="131"/>
      <c r="BU294" s="131"/>
      <c r="BV294" s="131"/>
      <c r="BW294" s="131"/>
      <c r="BX294" s="131"/>
      <c r="BY294" s="131"/>
      <c r="BZ294" s="131"/>
      <c r="CA294" s="131"/>
      <c r="CB294" s="131"/>
      <c r="CC294" s="131"/>
      <c r="CD294" s="131"/>
      <c r="CE294" s="131"/>
      <c r="CF294" s="131"/>
      <c r="CG294" s="131"/>
      <c r="CH294" s="131"/>
      <c r="CI294" s="131"/>
      <c r="CJ294" s="131"/>
      <c r="CK294" s="131"/>
      <c r="CL294" s="131"/>
      <c r="CM294" s="131"/>
      <c r="CN294" s="131"/>
    </row>
    <row r="295" spans="1:17" s="139" customFormat="1" ht="15">
      <c r="A295" s="133">
        <v>100</v>
      </c>
      <c r="B295" s="86">
        <v>456</v>
      </c>
      <c r="C295" s="87" t="s">
        <v>628</v>
      </c>
      <c r="D295" s="92">
        <v>2006</v>
      </c>
      <c r="E295" s="176" t="s">
        <v>119</v>
      </c>
      <c r="F295" s="90">
        <v>33.4</v>
      </c>
      <c r="G295" s="90"/>
      <c r="H295" s="266" t="str">
        <f t="shared" si="39"/>
        <v>1юн</v>
      </c>
      <c r="I295" s="93">
        <f t="shared" si="40"/>
        <v>33.4</v>
      </c>
      <c r="J295" s="93"/>
      <c r="K295" s="94">
        <f t="shared" si="41"/>
        <v>33.4</v>
      </c>
      <c r="L295" s="176" t="s">
        <v>509</v>
      </c>
      <c r="M295" s="133">
        <v>4</v>
      </c>
      <c r="N295" s="137"/>
      <c r="O295" s="137"/>
      <c r="P295" s="137"/>
      <c r="Q295" s="137"/>
    </row>
    <row r="296" spans="1:92" s="23" customFormat="1" ht="15">
      <c r="A296" s="133">
        <v>101</v>
      </c>
      <c r="B296" s="86">
        <v>303</v>
      </c>
      <c r="C296" s="87" t="s">
        <v>462</v>
      </c>
      <c r="D296" s="92">
        <v>2003</v>
      </c>
      <c r="E296" s="87" t="s">
        <v>108</v>
      </c>
      <c r="F296" s="90">
        <v>33.5</v>
      </c>
      <c r="G296" s="90"/>
      <c r="H296" s="266" t="str">
        <f t="shared" si="39"/>
        <v>1юн</v>
      </c>
      <c r="I296" s="93">
        <f t="shared" si="40"/>
        <v>33.5</v>
      </c>
      <c r="J296" s="93"/>
      <c r="K296" s="94">
        <f t="shared" si="41"/>
        <v>33.5</v>
      </c>
      <c r="L296" s="95" t="s">
        <v>114</v>
      </c>
      <c r="M296" s="133">
        <v>3</v>
      </c>
      <c r="N296" s="137"/>
      <c r="O296" s="137"/>
      <c r="P296" s="137"/>
      <c r="Q296" s="137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39"/>
      <c r="AK296" s="139"/>
      <c r="AL296" s="139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39"/>
      <c r="BE296" s="139"/>
      <c r="BF296" s="139"/>
      <c r="BG296" s="139"/>
      <c r="BH296" s="139"/>
      <c r="BI296" s="139"/>
      <c r="BJ296" s="139"/>
      <c r="BK296" s="139"/>
      <c r="BL296" s="139"/>
      <c r="BM296" s="139"/>
      <c r="BN296" s="139"/>
      <c r="BO296" s="139"/>
      <c r="BP296" s="139"/>
      <c r="BQ296" s="139"/>
      <c r="BR296" s="139"/>
      <c r="BS296" s="139"/>
      <c r="BT296" s="139"/>
      <c r="BU296" s="139"/>
      <c r="BV296" s="139"/>
      <c r="BW296" s="139"/>
      <c r="BX296" s="139"/>
      <c r="BY296" s="139"/>
      <c r="BZ296" s="139"/>
      <c r="CA296" s="139"/>
      <c r="CB296" s="139"/>
      <c r="CC296" s="139"/>
      <c r="CD296" s="139"/>
      <c r="CE296" s="139"/>
      <c r="CF296" s="139"/>
      <c r="CG296" s="139"/>
      <c r="CH296" s="139"/>
      <c r="CI296" s="139"/>
      <c r="CJ296" s="139"/>
      <c r="CK296" s="139"/>
      <c r="CL296" s="139"/>
      <c r="CM296" s="139"/>
      <c r="CN296" s="139"/>
    </row>
    <row r="297" spans="1:92" s="175" customFormat="1" ht="15">
      <c r="A297" s="133">
        <v>102</v>
      </c>
      <c r="B297" s="86">
        <v>221</v>
      </c>
      <c r="C297" s="87" t="s">
        <v>838</v>
      </c>
      <c r="D297" s="92">
        <v>2005</v>
      </c>
      <c r="E297" s="87" t="s">
        <v>108</v>
      </c>
      <c r="F297" s="90">
        <v>33.9</v>
      </c>
      <c r="G297" s="90"/>
      <c r="H297" s="266" t="str">
        <f t="shared" si="39"/>
        <v>1юн</v>
      </c>
      <c r="I297" s="93">
        <f t="shared" si="40"/>
        <v>33.9</v>
      </c>
      <c r="J297" s="93"/>
      <c r="K297" s="94">
        <f t="shared" si="41"/>
        <v>33.9</v>
      </c>
      <c r="L297" s="95" t="s">
        <v>949</v>
      </c>
      <c r="M297" s="133">
        <v>3</v>
      </c>
      <c r="N297" s="137"/>
      <c r="O297" s="137"/>
      <c r="P297" s="137"/>
      <c r="Q297" s="137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39"/>
      <c r="AK297" s="139"/>
      <c r="AL297" s="139"/>
      <c r="AM297" s="139"/>
      <c r="AN297" s="139"/>
      <c r="AO297" s="139"/>
      <c r="AP297" s="139"/>
      <c r="AQ297" s="139"/>
      <c r="AR297" s="139"/>
      <c r="AS297" s="139"/>
      <c r="AT297" s="139"/>
      <c r="AU297" s="139"/>
      <c r="AV297" s="139"/>
      <c r="AW297" s="139"/>
      <c r="AX297" s="139"/>
      <c r="AY297" s="139"/>
      <c r="AZ297" s="139"/>
      <c r="BA297" s="139"/>
      <c r="BB297" s="139"/>
      <c r="BC297" s="139"/>
      <c r="BD297" s="139"/>
      <c r="BE297" s="139"/>
      <c r="BF297" s="139"/>
      <c r="BG297" s="139"/>
      <c r="BH297" s="139"/>
      <c r="BI297" s="139"/>
      <c r="BJ297" s="139"/>
      <c r="BK297" s="139"/>
      <c r="BL297" s="139"/>
      <c r="BM297" s="139"/>
      <c r="BN297" s="139"/>
      <c r="BO297" s="139"/>
      <c r="BP297" s="139"/>
      <c r="BQ297" s="139"/>
      <c r="BR297" s="139"/>
      <c r="BS297" s="139"/>
      <c r="BT297" s="139"/>
      <c r="BU297" s="139"/>
      <c r="BV297" s="139"/>
      <c r="BW297" s="139"/>
      <c r="BX297" s="139"/>
      <c r="BY297" s="139"/>
      <c r="BZ297" s="139"/>
      <c r="CA297" s="139"/>
      <c r="CB297" s="139"/>
      <c r="CC297" s="139"/>
      <c r="CD297" s="139"/>
      <c r="CE297" s="139"/>
      <c r="CF297" s="139"/>
      <c r="CG297" s="139"/>
      <c r="CH297" s="139"/>
      <c r="CI297" s="139"/>
      <c r="CJ297" s="139"/>
      <c r="CK297" s="139"/>
      <c r="CL297" s="139"/>
      <c r="CM297" s="139"/>
      <c r="CN297" s="139"/>
    </row>
    <row r="298" spans="1:92" s="131" customFormat="1" ht="15">
      <c r="A298" s="133">
        <v>103</v>
      </c>
      <c r="B298" s="86">
        <v>265</v>
      </c>
      <c r="C298" s="87" t="s">
        <v>604</v>
      </c>
      <c r="D298" s="92">
        <v>2003</v>
      </c>
      <c r="E298" s="87" t="s">
        <v>162</v>
      </c>
      <c r="F298" s="90">
        <v>34</v>
      </c>
      <c r="G298" s="90"/>
      <c r="H298" s="266" t="str">
        <f t="shared" si="39"/>
        <v>1юн</v>
      </c>
      <c r="I298" s="93">
        <f t="shared" si="40"/>
        <v>34</v>
      </c>
      <c r="J298" s="93"/>
      <c r="K298" s="94">
        <f t="shared" si="41"/>
        <v>34</v>
      </c>
      <c r="L298" s="95" t="s">
        <v>556</v>
      </c>
      <c r="M298" s="133">
        <v>3</v>
      </c>
      <c r="N298" s="137"/>
      <c r="O298" s="137"/>
      <c r="P298" s="137"/>
      <c r="Q298" s="137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  <c r="BC298" s="139"/>
      <c r="BD298" s="139"/>
      <c r="BE298" s="139"/>
      <c r="BF298" s="139"/>
      <c r="BG298" s="139"/>
      <c r="BH298" s="139"/>
      <c r="BI298" s="139"/>
      <c r="BJ298" s="139"/>
      <c r="BK298" s="139"/>
      <c r="BL298" s="139"/>
      <c r="BM298" s="139"/>
      <c r="BN298" s="139"/>
      <c r="BO298" s="139"/>
      <c r="BP298" s="139"/>
      <c r="BQ298" s="139"/>
      <c r="BR298" s="139"/>
      <c r="BS298" s="139"/>
      <c r="BT298" s="139"/>
      <c r="BU298" s="139"/>
      <c r="BV298" s="139"/>
      <c r="BW298" s="139"/>
      <c r="BX298" s="139"/>
      <c r="BY298" s="139"/>
      <c r="BZ298" s="139"/>
      <c r="CA298" s="139"/>
      <c r="CB298" s="139"/>
      <c r="CC298" s="139"/>
      <c r="CD298" s="139"/>
      <c r="CE298" s="139"/>
      <c r="CF298" s="139"/>
      <c r="CG298" s="139"/>
      <c r="CH298" s="139"/>
      <c r="CI298" s="139"/>
      <c r="CJ298" s="139"/>
      <c r="CK298" s="139"/>
      <c r="CL298" s="139"/>
      <c r="CM298" s="139"/>
      <c r="CN298" s="139"/>
    </row>
    <row r="299" spans="1:17" s="139" customFormat="1" ht="15">
      <c r="A299" s="133">
        <v>104</v>
      </c>
      <c r="B299" s="86">
        <v>366</v>
      </c>
      <c r="C299" s="87" t="s">
        <v>471</v>
      </c>
      <c r="D299" s="92">
        <v>2003</v>
      </c>
      <c r="E299" s="87" t="s">
        <v>162</v>
      </c>
      <c r="F299" s="90">
        <v>34.1</v>
      </c>
      <c r="G299" s="90"/>
      <c r="H299" s="266" t="str">
        <f t="shared" si="39"/>
        <v>1юн</v>
      </c>
      <c r="I299" s="93">
        <f t="shared" si="40"/>
        <v>34.1</v>
      </c>
      <c r="J299" s="93"/>
      <c r="K299" s="94">
        <f t="shared" si="41"/>
        <v>34.1</v>
      </c>
      <c r="L299" s="95" t="s">
        <v>172</v>
      </c>
      <c r="M299" s="133">
        <v>2</v>
      </c>
      <c r="N299" s="137"/>
      <c r="O299" s="137"/>
      <c r="P299" s="137"/>
      <c r="Q299" s="137"/>
    </row>
    <row r="300" spans="1:17" s="139" customFormat="1" ht="15">
      <c r="A300" s="133">
        <v>105</v>
      </c>
      <c r="B300" s="86">
        <v>477</v>
      </c>
      <c r="C300" s="87" t="s">
        <v>527</v>
      </c>
      <c r="D300" s="92">
        <v>2005</v>
      </c>
      <c r="E300" s="87" t="s">
        <v>179</v>
      </c>
      <c r="F300" s="90">
        <v>35</v>
      </c>
      <c r="G300" s="90"/>
      <c r="H300" s="266" t="str">
        <f t="shared" si="39"/>
        <v>2юн</v>
      </c>
      <c r="I300" s="93">
        <f t="shared" si="40"/>
        <v>35</v>
      </c>
      <c r="J300" s="93"/>
      <c r="K300" s="94">
        <f t="shared" si="41"/>
        <v>35</v>
      </c>
      <c r="L300" s="95" t="s">
        <v>528</v>
      </c>
      <c r="M300" s="133">
        <v>4</v>
      </c>
      <c r="N300" s="137"/>
      <c r="O300" s="137"/>
      <c r="P300" s="137"/>
      <c r="Q300" s="137"/>
    </row>
    <row r="301" spans="1:92" s="23" customFormat="1" ht="15">
      <c r="A301" s="133">
        <v>106</v>
      </c>
      <c r="B301" s="86">
        <v>269</v>
      </c>
      <c r="C301" s="87" t="s">
        <v>459</v>
      </c>
      <c r="D301" s="92">
        <v>2003</v>
      </c>
      <c r="E301" s="87" t="s">
        <v>162</v>
      </c>
      <c r="F301" s="90">
        <v>35</v>
      </c>
      <c r="G301" s="90"/>
      <c r="H301" s="266" t="str">
        <f t="shared" si="39"/>
        <v>2юн</v>
      </c>
      <c r="I301" s="93">
        <f t="shared" si="40"/>
        <v>35</v>
      </c>
      <c r="J301" s="93"/>
      <c r="K301" s="94">
        <f t="shared" si="41"/>
        <v>35</v>
      </c>
      <c r="L301" s="95" t="s">
        <v>172</v>
      </c>
      <c r="M301" s="133">
        <v>4</v>
      </c>
      <c r="N301" s="137"/>
      <c r="O301" s="137"/>
      <c r="P301" s="137"/>
      <c r="Q301" s="137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39"/>
      <c r="AK301" s="139"/>
      <c r="AL301" s="139"/>
      <c r="AM301" s="139"/>
      <c r="AN301" s="139"/>
      <c r="AO301" s="139"/>
      <c r="AP301" s="139"/>
      <c r="AQ301" s="139"/>
      <c r="AR301" s="139"/>
      <c r="AS301" s="139"/>
      <c r="AT301" s="139"/>
      <c r="AU301" s="139"/>
      <c r="AV301" s="139"/>
      <c r="AW301" s="139"/>
      <c r="AX301" s="139"/>
      <c r="AY301" s="139"/>
      <c r="AZ301" s="139"/>
      <c r="BA301" s="139"/>
      <c r="BB301" s="139"/>
      <c r="BC301" s="139"/>
      <c r="BD301" s="139"/>
      <c r="BE301" s="139"/>
      <c r="BF301" s="139"/>
      <c r="BG301" s="139"/>
      <c r="BH301" s="139"/>
      <c r="BI301" s="139"/>
      <c r="BJ301" s="139"/>
      <c r="BK301" s="139"/>
      <c r="BL301" s="139"/>
      <c r="BM301" s="139"/>
      <c r="BN301" s="139"/>
      <c r="BO301" s="139"/>
      <c r="BP301" s="139"/>
      <c r="BQ301" s="139"/>
      <c r="BR301" s="139"/>
      <c r="BS301" s="139"/>
      <c r="BT301" s="139"/>
      <c r="BU301" s="139"/>
      <c r="BV301" s="139"/>
      <c r="BW301" s="139"/>
      <c r="BX301" s="139"/>
      <c r="BY301" s="139"/>
      <c r="BZ301" s="139"/>
      <c r="CA301" s="139"/>
      <c r="CB301" s="139"/>
      <c r="CC301" s="139"/>
      <c r="CD301" s="139"/>
      <c r="CE301" s="139"/>
      <c r="CF301" s="139"/>
      <c r="CG301" s="139"/>
      <c r="CH301" s="139"/>
      <c r="CI301" s="139"/>
      <c r="CJ301" s="139"/>
      <c r="CK301" s="139"/>
      <c r="CL301" s="139"/>
      <c r="CM301" s="139"/>
      <c r="CN301" s="139"/>
    </row>
    <row r="302" spans="1:32" s="175" customFormat="1" ht="15">
      <c r="A302" s="133">
        <v>107</v>
      </c>
      <c r="B302" s="180">
        <v>385</v>
      </c>
      <c r="C302" s="176" t="s">
        <v>449</v>
      </c>
      <c r="D302" s="177">
        <v>2006</v>
      </c>
      <c r="E302" s="176" t="s">
        <v>245</v>
      </c>
      <c r="F302" s="90">
        <v>35.2</v>
      </c>
      <c r="G302" s="90"/>
      <c r="H302" s="266" t="str">
        <f t="shared" si="39"/>
        <v>2юн</v>
      </c>
      <c r="I302" s="93">
        <f t="shared" si="40"/>
        <v>35.2</v>
      </c>
      <c r="J302" s="93"/>
      <c r="K302" s="94">
        <f t="shared" si="41"/>
        <v>35.2</v>
      </c>
      <c r="L302" s="175" t="s">
        <v>283</v>
      </c>
      <c r="M302" s="133">
        <v>3</v>
      </c>
      <c r="N302" s="137"/>
      <c r="O302" s="137"/>
      <c r="P302" s="137"/>
      <c r="Q302" s="137"/>
      <c r="S302" s="178"/>
      <c r="T302" s="178"/>
      <c r="U302" s="178"/>
      <c r="V302" s="178"/>
      <c r="W302" s="178"/>
      <c r="AA302" s="178"/>
      <c r="AB302" s="178"/>
      <c r="AC302" s="178"/>
      <c r="AE302" s="139"/>
      <c r="AF302" s="139"/>
    </row>
    <row r="303" spans="1:92" s="131" customFormat="1" ht="15">
      <c r="A303" s="133">
        <v>108</v>
      </c>
      <c r="B303" s="177">
        <v>158</v>
      </c>
      <c r="C303" s="176" t="s">
        <v>629</v>
      </c>
      <c r="D303" s="177">
        <v>2006</v>
      </c>
      <c r="E303" s="176" t="s">
        <v>119</v>
      </c>
      <c r="F303" s="90">
        <v>35.4</v>
      </c>
      <c r="G303" s="90"/>
      <c r="H303" s="266" t="str">
        <f t="shared" si="39"/>
        <v>2юн</v>
      </c>
      <c r="I303" s="93">
        <f t="shared" si="40"/>
        <v>35.4</v>
      </c>
      <c r="J303" s="93"/>
      <c r="K303" s="94">
        <f t="shared" si="41"/>
        <v>35.4</v>
      </c>
      <c r="L303" s="175" t="s">
        <v>509</v>
      </c>
      <c r="M303" s="133">
        <v>3</v>
      </c>
      <c r="N303" s="137"/>
      <c r="O303" s="137"/>
      <c r="P303" s="137"/>
      <c r="Q303" s="137"/>
      <c r="R303" s="175"/>
      <c r="S303" s="178"/>
      <c r="T303" s="178"/>
      <c r="U303" s="178"/>
      <c r="V303" s="178"/>
      <c r="W303" s="178"/>
      <c r="X303" s="175"/>
      <c r="Y303" s="175"/>
      <c r="Z303" s="175"/>
      <c r="AA303" s="178"/>
      <c r="AB303" s="178"/>
      <c r="AC303" s="178"/>
      <c r="AD303" s="175"/>
      <c r="AE303" s="139"/>
      <c r="AF303" s="139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5"/>
      <c r="AT303" s="175"/>
      <c r="AU303" s="175"/>
      <c r="AV303" s="175"/>
      <c r="AW303" s="175"/>
      <c r="AX303" s="175"/>
      <c r="AY303" s="175"/>
      <c r="AZ303" s="175"/>
      <c r="BA303" s="175"/>
      <c r="BB303" s="175"/>
      <c r="BC303" s="175"/>
      <c r="BD303" s="175"/>
      <c r="BE303" s="175"/>
      <c r="BF303" s="175"/>
      <c r="BG303" s="175"/>
      <c r="BH303" s="175"/>
      <c r="BI303" s="175"/>
      <c r="BJ303" s="175"/>
      <c r="BK303" s="175"/>
      <c r="BL303" s="175"/>
      <c r="BM303" s="175"/>
      <c r="BN303" s="175"/>
      <c r="BO303" s="175"/>
      <c r="BP303" s="175"/>
      <c r="BQ303" s="175"/>
      <c r="BR303" s="175"/>
      <c r="BS303" s="175"/>
      <c r="BT303" s="175"/>
      <c r="BU303" s="175"/>
      <c r="BV303" s="175"/>
      <c r="BW303" s="175"/>
      <c r="BX303" s="175"/>
      <c r="BY303" s="175"/>
      <c r="BZ303" s="175"/>
      <c r="CA303" s="175"/>
      <c r="CB303" s="175"/>
      <c r="CC303" s="175"/>
      <c r="CD303" s="175"/>
      <c r="CE303" s="175"/>
      <c r="CF303" s="175"/>
      <c r="CG303" s="175"/>
      <c r="CH303" s="175"/>
      <c r="CI303" s="175"/>
      <c r="CJ303" s="175"/>
      <c r="CK303" s="175"/>
      <c r="CL303" s="175"/>
      <c r="CM303" s="175"/>
      <c r="CN303" s="175"/>
    </row>
    <row r="304" spans="1:17" s="139" customFormat="1" ht="15">
      <c r="A304" s="133">
        <v>109</v>
      </c>
      <c r="B304" s="86"/>
      <c r="C304" s="87" t="s">
        <v>955</v>
      </c>
      <c r="D304" s="92"/>
      <c r="E304" s="87"/>
      <c r="F304" s="90">
        <v>35.4</v>
      </c>
      <c r="G304" s="90"/>
      <c r="H304" s="266" t="str">
        <f aca="true" t="shared" si="42" ref="H304:H310">LOOKUP(K304,$AI$2:$AP$2,$AI$1:$AP$1)</f>
        <v>2юн</v>
      </c>
      <c r="I304" s="93">
        <f aca="true" t="shared" si="43" ref="I304:I310">F304</f>
        <v>35.4</v>
      </c>
      <c r="J304" s="93"/>
      <c r="K304" s="94">
        <f aca="true" t="shared" si="44" ref="K304:K310">SMALL(I304:J304,1)+0</f>
        <v>35.4</v>
      </c>
      <c r="L304" s="95"/>
      <c r="M304" s="133">
        <v>3</v>
      </c>
      <c r="N304" s="137"/>
      <c r="O304" s="137"/>
      <c r="P304" s="137"/>
      <c r="Q304" s="137"/>
    </row>
    <row r="305" spans="1:17" s="139" customFormat="1" ht="15">
      <c r="A305" s="133">
        <v>110</v>
      </c>
      <c r="B305" s="86">
        <v>102</v>
      </c>
      <c r="C305" s="87" t="s">
        <v>485</v>
      </c>
      <c r="D305" s="92">
        <v>2004</v>
      </c>
      <c r="E305" s="87" t="s">
        <v>119</v>
      </c>
      <c r="F305" s="90">
        <v>35.4</v>
      </c>
      <c r="G305" s="90"/>
      <c r="H305" s="266" t="str">
        <f t="shared" si="42"/>
        <v>2юн</v>
      </c>
      <c r="I305" s="93">
        <f t="shared" si="43"/>
        <v>35.4</v>
      </c>
      <c r="J305" s="93"/>
      <c r="K305" s="94">
        <f t="shared" si="44"/>
        <v>35.4</v>
      </c>
      <c r="L305" s="95" t="s">
        <v>486</v>
      </c>
      <c r="M305" s="133">
        <v>3</v>
      </c>
      <c r="N305" s="137"/>
      <c r="O305" s="137"/>
      <c r="P305" s="137"/>
      <c r="Q305" s="137"/>
    </row>
    <row r="306" spans="1:92" s="10" customFormat="1" ht="15">
      <c r="A306" s="133">
        <v>111</v>
      </c>
      <c r="B306" s="86">
        <v>244</v>
      </c>
      <c r="C306" s="87" t="s">
        <v>458</v>
      </c>
      <c r="D306" s="92">
        <v>2004</v>
      </c>
      <c r="E306" s="87" t="s">
        <v>162</v>
      </c>
      <c r="F306" s="90">
        <v>35.5</v>
      </c>
      <c r="G306" s="90"/>
      <c r="H306" s="266" t="str">
        <f t="shared" si="42"/>
        <v>2юн</v>
      </c>
      <c r="I306" s="93">
        <f t="shared" si="43"/>
        <v>35.5</v>
      </c>
      <c r="J306" s="93"/>
      <c r="K306" s="94">
        <f t="shared" si="44"/>
        <v>35.5</v>
      </c>
      <c r="L306" s="95" t="s">
        <v>172</v>
      </c>
      <c r="M306" s="133">
        <v>4</v>
      </c>
      <c r="N306" s="137"/>
      <c r="O306" s="137"/>
      <c r="P306" s="137"/>
      <c r="Q306" s="137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H306" s="139"/>
      <c r="AI306" s="139"/>
      <c r="AJ306" s="139"/>
      <c r="AK306" s="139"/>
      <c r="AL306" s="139"/>
      <c r="AM306" s="139"/>
      <c r="AN306" s="139"/>
      <c r="AO306" s="139"/>
      <c r="AP306" s="139"/>
      <c r="AQ306" s="139"/>
      <c r="AR306" s="139"/>
      <c r="AS306" s="139"/>
      <c r="AT306" s="139"/>
      <c r="AU306" s="139"/>
      <c r="AV306" s="139"/>
      <c r="AW306" s="139"/>
      <c r="AX306" s="139"/>
      <c r="AY306" s="139"/>
      <c r="AZ306" s="139"/>
      <c r="BA306" s="139"/>
      <c r="BB306" s="139"/>
      <c r="BC306" s="139"/>
      <c r="BD306" s="139"/>
      <c r="BE306" s="139"/>
      <c r="BF306" s="139"/>
      <c r="BG306" s="139"/>
      <c r="BH306" s="139"/>
      <c r="BI306" s="139"/>
      <c r="BJ306" s="139"/>
      <c r="BK306" s="139"/>
      <c r="BL306" s="139"/>
      <c r="BM306" s="139"/>
      <c r="BN306" s="139"/>
      <c r="BO306" s="139"/>
      <c r="BP306" s="139"/>
      <c r="BQ306" s="139"/>
      <c r="BR306" s="139"/>
      <c r="BS306" s="139"/>
      <c r="BT306" s="139"/>
      <c r="BU306" s="139"/>
      <c r="BV306" s="139"/>
      <c r="BW306" s="139"/>
      <c r="BX306" s="139"/>
      <c r="BY306" s="139"/>
      <c r="BZ306" s="139"/>
      <c r="CA306" s="139"/>
      <c r="CB306" s="139"/>
      <c r="CC306" s="139"/>
      <c r="CD306" s="139"/>
      <c r="CE306" s="139"/>
      <c r="CF306" s="139"/>
      <c r="CG306" s="139"/>
      <c r="CH306" s="139"/>
      <c r="CI306" s="139"/>
      <c r="CJ306" s="139"/>
      <c r="CK306" s="139"/>
      <c r="CL306" s="139"/>
      <c r="CM306" s="139"/>
      <c r="CN306" s="139"/>
    </row>
    <row r="307" spans="1:17" s="139" customFormat="1" ht="15">
      <c r="A307" s="133">
        <v>112</v>
      </c>
      <c r="B307" s="133">
        <v>277</v>
      </c>
      <c r="C307" s="137" t="s">
        <v>479</v>
      </c>
      <c r="D307" s="133">
        <v>2003</v>
      </c>
      <c r="E307" s="87" t="s">
        <v>108</v>
      </c>
      <c r="F307" s="90">
        <v>35.5</v>
      </c>
      <c r="G307" s="90"/>
      <c r="H307" s="266" t="str">
        <f t="shared" si="42"/>
        <v>2юн</v>
      </c>
      <c r="I307" s="93">
        <f t="shared" si="43"/>
        <v>35.5</v>
      </c>
      <c r="J307" s="93"/>
      <c r="K307" s="94">
        <f t="shared" si="44"/>
        <v>35.5</v>
      </c>
      <c r="L307" s="95" t="s">
        <v>229</v>
      </c>
      <c r="M307" s="133">
        <v>4</v>
      </c>
      <c r="N307" s="137"/>
      <c r="O307" s="137"/>
      <c r="P307" s="137"/>
      <c r="Q307" s="137"/>
    </row>
    <row r="308" spans="1:17" s="139" customFormat="1" ht="15">
      <c r="A308" s="133">
        <v>113</v>
      </c>
      <c r="B308" s="272">
        <v>395</v>
      </c>
      <c r="C308" s="87" t="s">
        <v>500</v>
      </c>
      <c r="D308" s="205">
        <v>2003</v>
      </c>
      <c r="E308" s="87" t="s">
        <v>429</v>
      </c>
      <c r="F308" s="90">
        <v>35.5</v>
      </c>
      <c r="G308" s="90"/>
      <c r="H308" s="266" t="str">
        <f t="shared" si="42"/>
        <v>2юн</v>
      </c>
      <c r="I308" s="93">
        <f t="shared" si="43"/>
        <v>35.5</v>
      </c>
      <c r="J308" s="93"/>
      <c r="K308" s="94">
        <f t="shared" si="44"/>
        <v>35.5</v>
      </c>
      <c r="L308" s="95" t="s">
        <v>430</v>
      </c>
      <c r="M308" s="133">
        <v>3</v>
      </c>
      <c r="N308" s="137"/>
      <c r="O308" s="137"/>
      <c r="P308" s="137"/>
      <c r="Q308" s="137"/>
    </row>
    <row r="309" spans="1:92" s="139" customFormat="1" ht="15">
      <c r="A309" s="133">
        <v>114</v>
      </c>
      <c r="B309" s="86">
        <v>10</v>
      </c>
      <c r="C309" s="87" t="s">
        <v>470</v>
      </c>
      <c r="D309" s="92">
        <v>2004</v>
      </c>
      <c r="E309" s="87" t="s">
        <v>162</v>
      </c>
      <c r="F309" s="90">
        <v>36.6</v>
      </c>
      <c r="G309" s="90"/>
      <c r="H309" s="266" t="str">
        <f t="shared" si="42"/>
        <v>2юн</v>
      </c>
      <c r="I309" s="93">
        <f t="shared" si="43"/>
        <v>36.6</v>
      </c>
      <c r="J309" s="93"/>
      <c r="K309" s="94">
        <f t="shared" si="44"/>
        <v>36.6</v>
      </c>
      <c r="L309" s="95" t="s">
        <v>194</v>
      </c>
      <c r="M309" s="133">
        <v>3</v>
      </c>
      <c r="N309" s="137"/>
      <c r="O309" s="137"/>
      <c r="P309" s="137"/>
      <c r="Q309" s="137"/>
      <c r="R309" s="131"/>
      <c r="S309" s="132"/>
      <c r="T309" s="132"/>
      <c r="U309" s="132"/>
      <c r="V309" s="132"/>
      <c r="W309" s="132"/>
      <c r="X309" s="131"/>
      <c r="Y309" s="131"/>
      <c r="Z309" s="131"/>
      <c r="AA309" s="132"/>
      <c r="AB309" s="132"/>
      <c r="AC309" s="132"/>
      <c r="AD309" s="131"/>
      <c r="AE309" s="179"/>
      <c r="AF309" s="179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  <c r="AR309" s="131"/>
      <c r="AS309" s="131"/>
      <c r="AT309" s="131"/>
      <c r="AU309" s="131"/>
      <c r="AV309" s="131"/>
      <c r="AW309" s="131"/>
      <c r="AX309" s="131"/>
      <c r="AY309" s="131"/>
      <c r="AZ309" s="131"/>
      <c r="BA309" s="131"/>
      <c r="BB309" s="131"/>
      <c r="BC309" s="131"/>
      <c r="BD309" s="131"/>
      <c r="BE309" s="131"/>
      <c r="BF309" s="131"/>
      <c r="BG309" s="131"/>
      <c r="BH309" s="131"/>
      <c r="BI309" s="131"/>
      <c r="BJ309" s="131"/>
      <c r="BK309" s="131"/>
      <c r="BL309" s="131"/>
      <c r="BM309" s="131"/>
      <c r="BN309" s="131"/>
      <c r="BO309" s="131"/>
      <c r="BP309" s="131"/>
      <c r="BQ309" s="131"/>
      <c r="BR309" s="131"/>
      <c r="BS309" s="131"/>
      <c r="BT309" s="131"/>
      <c r="BU309" s="131"/>
      <c r="BV309" s="131"/>
      <c r="BW309" s="131"/>
      <c r="BX309" s="131"/>
      <c r="BY309" s="131"/>
      <c r="BZ309" s="131"/>
      <c r="CA309" s="131"/>
      <c r="CB309" s="131"/>
      <c r="CC309" s="131"/>
      <c r="CD309" s="131"/>
      <c r="CE309" s="131"/>
      <c r="CF309" s="131"/>
      <c r="CG309" s="131"/>
      <c r="CH309" s="131"/>
      <c r="CI309" s="131"/>
      <c r="CJ309" s="131"/>
      <c r="CK309" s="131"/>
      <c r="CL309" s="131"/>
      <c r="CM309" s="131"/>
      <c r="CN309" s="131"/>
    </row>
    <row r="310" spans="1:17" s="139" customFormat="1" ht="15">
      <c r="A310" s="133">
        <v>115</v>
      </c>
      <c r="B310" s="86">
        <v>516</v>
      </c>
      <c r="C310" s="87" t="s">
        <v>452</v>
      </c>
      <c r="D310" s="92">
        <v>2006</v>
      </c>
      <c r="E310" s="137" t="s">
        <v>119</v>
      </c>
      <c r="F310" s="90">
        <v>39</v>
      </c>
      <c r="G310" s="90"/>
      <c r="H310" s="266" t="str">
        <f t="shared" si="42"/>
        <v>3юн</v>
      </c>
      <c r="I310" s="93">
        <f t="shared" si="43"/>
        <v>39</v>
      </c>
      <c r="J310" s="93"/>
      <c r="K310" s="94">
        <f t="shared" si="44"/>
        <v>39</v>
      </c>
      <c r="L310" s="87" t="s">
        <v>183</v>
      </c>
      <c r="M310" s="133">
        <v>4</v>
      </c>
      <c r="N310" s="137"/>
      <c r="O310" s="137"/>
      <c r="P310" s="137"/>
      <c r="Q310" s="137"/>
    </row>
    <row r="311" spans="1:17" s="139" customFormat="1" ht="15" hidden="1">
      <c r="A311" s="133"/>
      <c r="B311" s="86">
        <v>1</v>
      </c>
      <c r="C311" s="87" t="s">
        <v>529</v>
      </c>
      <c r="D311" s="92">
        <v>2003</v>
      </c>
      <c r="E311" s="87" t="s">
        <v>162</v>
      </c>
      <c r="F311" s="90" t="s">
        <v>847</v>
      </c>
      <c r="G311" s="90"/>
      <c r="H311" s="266"/>
      <c r="I311" s="93" t="str">
        <f aca="true" t="shared" si="45" ref="I311:I342">F311</f>
        <v>н.я</v>
      </c>
      <c r="J311" s="93"/>
      <c r="K311" s="94" t="e">
        <f aca="true" t="shared" si="46" ref="K311:K342">SMALL(I311:J311,1)+0</f>
        <v>#NUM!</v>
      </c>
      <c r="L311" s="95" t="s">
        <v>530</v>
      </c>
      <c r="M311" s="133"/>
      <c r="N311" s="137"/>
      <c r="O311" s="137"/>
      <c r="P311" s="137"/>
      <c r="Q311" s="137"/>
    </row>
    <row r="312" spans="1:17" s="139" customFormat="1" ht="15" hidden="1">
      <c r="A312" s="133"/>
      <c r="B312" s="86">
        <v>1</v>
      </c>
      <c r="C312" s="87" t="s">
        <v>487</v>
      </c>
      <c r="D312" s="92">
        <v>2004</v>
      </c>
      <c r="E312" s="176" t="s">
        <v>119</v>
      </c>
      <c r="F312" s="90" t="s">
        <v>847</v>
      </c>
      <c r="G312" s="90"/>
      <c r="H312" s="266"/>
      <c r="I312" s="93" t="str">
        <f t="shared" si="45"/>
        <v>н.я</v>
      </c>
      <c r="J312" s="93"/>
      <c r="K312" s="94" t="e">
        <f t="shared" si="46"/>
        <v>#NUM!</v>
      </c>
      <c r="L312" s="176" t="s">
        <v>138</v>
      </c>
      <c r="M312" s="133"/>
      <c r="N312" s="137"/>
      <c r="O312" s="137"/>
      <c r="P312" s="137"/>
      <c r="Q312" s="137"/>
    </row>
    <row r="313" spans="1:17" s="139" customFormat="1" ht="15" hidden="1">
      <c r="A313" s="133"/>
      <c r="B313" s="86">
        <v>3</v>
      </c>
      <c r="C313" s="87" t="s">
        <v>636</v>
      </c>
      <c r="D313" s="92">
        <v>2005</v>
      </c>
      <c r="E313" s="87" t="s">
        <v>542</v>
      </c>
      <c r="F313" s="90" t="s">
        <v>847</v>
      </c>
      <c r="G313" s="90"/>
      <c r="H313" s="266"/>
      <c r="I313" s="93" t="str">
        <f t="shared" si="45"/>
        <v>н.я</v>
      </c>
      <c r="J313" s="93"/>
      <c r="K313" s="94" t="e">
        <f t="shared" si="46"/>
        <v>#NUM!</v>
      </c>
      <c r="L313" s="95" t="s">
        <v>543</v>
      </c>
      <c r="M313" s="133"/>
      <c r="N313" s="137"/>
      <c r="O313" s="137"/>
      <c r="P313" s="137"/>
      <c r="Q313" s="137"/>
    </row>
    <row r="314" spans="1:92" s="139" customFormat="1" ht="15" hidden="1">
      <c r="A314" s="133"/>
      <c r="B314" s="86">
        <v>5</v>
      </c>
      <c r="C314" s="87" t="s">
        <v>469</v>
      </c>
      <c r="D314" s="92">
        <v>2004</v>
      </c>
      <c r="E314" s="87" t="s">
        <v>128</v>
      </c>
      <c r="F314" s="90" t="s">
        <v>847</v>
      </c>
      <c r="G314" s="90"/>
      <c r="H314" s="266"/>
      <c r="I314" s="93" t="str">
        <f t="shared" si="45"/>
        <v>н.я</v>
      </c>
      <c r="J314" s="93"/>
      <c r="K314" s="94" t="e">
        <f t="shared" si="46"/>
        <v>#NUM!</v>
      </c>
      <c r="L314" s="95" t="s">
        <v>129</v>
      </c>
      <c r="M314" s="133"/>
      <c r="N314" s="137"/>
      <c r="O314" s="137"/>
      <c r="P314" s="137"/>
      <c r="Q314" s="137"/>
      <c r="R314" s="175"/>
      <c r="S314" s="178"/>
      <c r="T314" s="178"/>
      <c r="U314" s="178"/>
      <c r="V314" s="178"/>
      <c r="W314" s="178"/>
      <c r="X314" s="175"/>
      <c r="Y314" s="175"/>
      <c r="Z314" s="175"/>
      <c r="AA314" s="178"/>
      <c r="AB314" s="178"/>
      <c r="AC314" s="178"/>
      <c r="AD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5"/>
      <c r="AT314" s="175"/>
      <c r="AU314" s="175"/>
      <c r="AV314" s="175"/>
      <c r="AW314" s="175"/>
      <c r="AX314" s="175"/>
      <c r="AY314" s="175"/>
      <c r="AZ314" s="175"/>
      <c r="BA314" s="175"/>
      <c r="BB314" s="175"/>
      <c r="BC314" s="175"/>
      <c r="BD314" s="175"/>
      <c r="BE314" s="175"/>
      <c r="BF314" s="175"/>
      <c r="BG314" s="175"/>
      <c r="BH314" s="175"/>
      <c r="BI314" s="175"/>
      <c r="BJ314" s="175"/>
      <c r="BK314" s="175"/>
      <c r="BL314" s="175"/>
      <c r="BM314" s="175"/>
      <c r="BN314" s="175"/>
      <c r="BO314" s="175"/>
      <c r="BP314" s="175"/>
      <c r="BQ314" s="175"/>
      <c r="BR314" s="175"/>
      <c r="BS314" s="175"/>
      <c r="BT314" s="175"/>
      <c r="BU314" s="175"/>
      <c r="BV314" s="175"/>
      <c r="BW314" s="175"/>
      <c r="BX314" s="175"/>
      <c r="BY314" s="175"/>
      <c r="BZ314" s="175"/>
      <c r="CA314" s="175"/>
      <c r="CB314" s="175"/>
      <c r="CC314" s="175"/>
      <c r="CD314" s="175"/>
      <c r="CE314" s="175"/>
      <c r="CF314" s="175"/>
      <c r="CG314" s="175"/>
      <c r="CH314" s="175"/>
      <c r="CI314" s="175"/>
      <c r="CJ314" s="175"/>
      <c r="CK314" s="175"/>
      <c r="CL314" s="175"/>
      <c r="CM314" s="175"/>
      <c r="CN314" s="175"/>
    </row>
    <row r="315" spans="1:17" s="139" customFormat="1" ht="15" hidden="1">
      <c r="A315" s="133"/>
      <c r="B315" s="86">
        <v>19</v>
      </c>
      <c r="C315" s="87" t="s">
        <v>584</v>
      </c>
      <c r="D315" s="92">
        <v>2004</v>
      </c>
      <c r="E315" s="87" t="s">
        <v>108</v>
      </c>
      <c r="F315" s="90" t="s">
        <v>847</v>
      </c>
      <c r="G315" s="90"/>
      <c r="H315" s="266"/>
      <c r="I315" s="93" t="str">
        <f t="shared" si="45"/>
        <v>н.я</v>
      </c>
      <c r="J315" s="93"/>
      <c r="K315" s="94" t="e">
        <f t="shared" si="46"/>
        <v>#NUM!</v>
      </c>
      <c r="L315" s="280" t="s">
        <v>503</v>
      </c>
      <c r="M315" s="133"/>
      <c r="N315" s="137"/>
      <c r="O315" s="137"/>
      <c r="P315" s="137"/>
      <c r="Q315" s="137"/>
    </row>
    <row r="316" spans="1:92" s="139" customFormat="1" ht="15" hidden="1">
      <c r="A316" s="133"/>
      <c r="B316" s="86">
        <v>20</v>
      </c>
      <c r="C316" s="87" t="s">
        <v>494</v>
      </c>
      <c r="D316" s="92">
        <v>2003</v>
      </c>
      <c r="E316" s="87" t="s">
        <v>162</v>
      </c>
      <c r="F316" s="90" t="s">
        <v>847</v>
      </c>
      <c r="G316" s="90"/>
      <c r="H316" s="266"/>
      <c r="I316" s="93" t="str">
        <f t="shared" si="45"/>
        <v>н.я</v>
      </c>
      <c r="J316" s="93"/>
      <c r="K316" s="94" t="e">
        <f t="shared" si="46"/>
        <v>#NUM!</v>
      </c>
      <c r="L316" s="280" t="s">
        <v>194</v>
      </c>
      <c r="M316" s="133"/>
      <c r="N316" s="137"/>
      <c r="O316" s="137"/>
      <c r="P316" s="137"/>
      <c r="Q316" s="137"/>
      <c r="R316" s="131"/>
      <c r="S316" s="132"/>
      <c r="T316" s="132"/>
      <c r="U316" s="132"/>
      <c r="V316" s="132"/>
      <c r="W316" s="132"/>
      <c r="X316" s="131"/>
      <c r="Y316" s="131"/>
      <c r="Z316" s="131"/>
      <c r="AA316" s="132"/>
      <c r="AB316" s="132"/>
      <c r="AC316" s="132"/>
      <c r="AD316" s="131"/>
      <c r="AE316" s="179"/>
      <c r="AF316" s="179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1"/>
      <c r="AR316" s="131"/>
      <c r="AS316" s="131"/>
      <c r="AT316" s="131"/>
      <c r="AU316" s="131"/>
      <c r="AV316" s="131"/>
      <c r="AW316" s="131"/>
      <c r="AX316" s="131"/>
      <c r="AY316" s="131"/>
      <c r="AZ316" s="131"/>
      <c r="BA316" s="131"/>
      <c r="BB316" s="131"/>
      <c r="BC316" s="131"/>
      <c r="BD316" s="131"/>
      <c r="BE316" s="131"/>
      <c r="BF316" s="131"/>
      <c r="BG316" s="131"/>
      <c r="BH316" s="131"/>
      <c r="BI316" s="131"/>
      <c r="BJ316" s="131"/>
      <c r="BK316" s="131"/>
      <c r="BL316" s="131"/>
      <c r="BM316" s="131"/>
      <c r="BN316" s="131"/>
      <c r="BO316" s="131"/>
      <c r="BP316" s="131"/>
      <c r="BQ316" s="131"/>
      <c r="BR316" s="131"/>
      <c r="BS316" s="131"/>
      <c r="BT316" s="131"/>
      <c r="BU316" s="131"/>
      <c r="BV316" s="131"/>
      <c r="BW316" s="131"/>
      <c r="BX316" s="131"/>
      <c r="BY316" s="131"/>
      <c r="BZ316" s="131"/>
      <c r="CA316" s="131"/>
      <c r="CB316" s="131"/>
      <c r="CC316" s="131"/>
      <c r="CD316" s="131"/>
      <c r="CE316" s="131"/>
      <c r="CF316" s="131"/>
      <c r="CG316" s="131"/>
      <c r="CH316" s="131"/>
      <c r="CI316" s="131"/>
      <c r="CJ316" s="131"/>
      <c r="CK316" s="131"/>
      <c r="CL316" s="131"/>
      <c r="CM316" s="131"/>
      <c r="CN316" s="131"/>
    </row>
    <row r="317" spans="1:17" s="139" customFormat="1" ht="15" hidden="1">
      <c r="A317" s="133"/>
      <c r="B317" s="86">
        <v>23</v>
      </c>
      <c r="C317" s="87" t="s">
        <v>563</v>
      </c>
      <c r="D317" s="92">
        <v>2005</v>
      </c>
      <c r="E317" s="87" t="s">
        <v>108</v>
      </c>
      <c r="F317" s="90" t="s">
        <v>847</v>
      </c>
      <c r="G317" s="90"/>
      <c r="H317" s="266"/>
      <c r="I317" s="93" t="str">
        <f t="shared" si="45"/>
        <v>н.я</v>
      </c>
      <c r="J317" s="93"/>
      <c r="K317" s="94" t="e">
        <f t="shared" si="46"/>
        <v>#NUM!</v>
      </c>
      <c r="L317" s="95" t="s">
        <v>503</v>
      </c>
      <c r="M317" s="133"/>
      <c r="N317" s="137"/>
      <c r="O317" s="137"/>
      <c r="P317" s="137"/>
      <c r="Q317" s="137"/>
    </row>
    <row r="318" spans="1:92" s="139" customFormat="1" ht="15" hidden="1">
      <c r="A318" s="133"/>
      <c r="B318" s="86">
        <v>24</v>
      </c>
      <c r="C318" s="87" t="s">
        <v>498</v>
      </c>
      <c r="D318" s="92">
        <v>2005</v>
      </c>
      <c r="E318" s="87" t="s">
        <v>154</v>
      </c>
      <c r="F318" s="90" t="s">
        <v>847</v>
      </c>
      <c r="G318" s="90"/>
      <c r="H318" s="266"/>
      <c r="I318" s="93" t="str">
        <f t="shared" si="45"/>
        <v>н.я</v>
      </c>
      <c r="J318" s="93"/>
      <c r="K318" s="94" t="e">
        <f t="shared" si="46"/>
        <v>#NUM!</v>
      </c>
      <c r="L318" s="95" t="s">
        <v>155</v>
      </c>
      <c r="M318" s="133"/>
      <c r="N318" s="137"/>
      <c r="O318" s="137"/>
      <c r="P318" s="137"/>
      <c r="Q318" s="137"/>
      <c r="R318" s="175"/>
      <c r="S318" s="178"/>
      <c r="T318" s="178"/>
      <c r="U318" s="178"/>
      <c r="V318" s="178"/>
      <c r="W318" s="178"/>
      <c r="X318" s="175"/>
      <c r="Y318" s="175"/>
      <c r="Z318" s="175"/>
      <c r="AA318" s="178"/>
      <c r="AB318" s="178"/>
      <c r="AC318" s="178"/>
      <c r="AD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  <c r="BI318" s="175"/>
      <c r="BJ318" s="175"/>
      <c r="BK318" s="175"/>
      <c r="BL318" s="175"/>
      <c r="BM318" s="175"/>
      <c r="BN318" s="175"/>
      <c r="BO318" s="175"/>
      <c r="BP318" s="175"/>
      <c r="BQ318" s="175"/>
      <c r="BR318" s="175"/>
      <c r="BS318" s="175"/>
      <c r="BT318" s="175"/>
      <c r="BU318" s="175"/>
      <c r="BV318" s="175"/>
      <c r="BW318" s="175"/>
      <c r="BX318" s="175"/>
      <c r="BY318" s="175"/>
      <c r="BZ318" s="175"/>
      <c r="CA318" s="175"/>
      <c r="CB318" s="175"/>
      <c r="CC318" s="175"/>
      <c r="CD318" s="175"/>
      <c r="CE318" s="175"/>
      <c r="CF318" s="175"/>
      <c r="CG318" s="175"/>
      <c r="CH318" s="175"/>
      <c r="CI318" s="175"/>
      <c r="CJ318" s="175"/>
      <c r="CK318" s="175"/>
      <c r="CL318" s="175"/>
      <c r="CM318" s="175"/>
      <c r="CN318" s="175"/>
    </row>
    <row r="319" spans="1:17" s="139" customFormat="1" ht="15" hidden="1">
      <c r="A319" s="133"/>
      <c r="B319" s="86">
        <v>53</v>
      </c>
      <c r="C319" s="87" t="s">
        <v>491</v>
      </c>
      <c r="D319" s="92">
        <v>2003</v>
      </c>
      <c r="E319" s="176" t="s">
        <v>116</v>
      </c>
      <c r="F319" s="90" t="s">
        <v>847</v>
      </c>
      <c r="G319" s="90"/>
      <c r="H319" s="266"/>
      <c r="I319" s="93" t="str">
        <f t="shared" si="45"/>
        <v>н.я</v>
      </c>
      <c r="J319" s="93"/>
      <c r="K319" s="94" t="e">
        <f t="shared" si="46"/>
        <v>#NUM!</v>
      </c>
      <c r="L319" s="176" t="s">
        <v>117</v>
      </c>
      <c r="M319" s="133"/>
      <c r="N319" s="137"/>
      <c r="O319" s="137"/>
      <c r="P319" s="137"/>
      <c r="Q319" s="137"/>
    </row>
    <row r="320" spans="1:17" s="139" customFormat="1" ht="15" hidden="1">
      <c r="A320" s="133"/>
      <c r="B320" s="86">
        <v>53</v>
      </c>
      <c r="C320" s="87" t="s">
        <v>497</v>
      </c>
      <c r="D320" s="92">
        <v>2003</v>
      </c>
      <c r="E320" s="87" t="s">
        <v>429</v>
      </c>
      <c r="F320" s="90" t="s">
        <v>847</v>
      </c>
      <c r="G320" s="90"/>
      <c r="H320" s="266"/>
      <c r="I320" s="93" t="str">
        <f t="shared" si="45"/>
        <v>н.я</v>
      </c>
      <c r="J320" s="93"/>
      <c r="K320" s="94" t="e">
        <f t="shared" si="46"/>
        <v>#NUM!</v>
      </c>
      <c r="L320" s="95" t="s">
        <v>430</v>
      </c>
      <c r="M320" s="133"/>
      <c r="N320" s="137"/>
      <c r="O320" s="137"/>
      <c r="P320" s="137"/>
      <c r="Q320" s="137"/>
    </row>
    <row r="321" spans="1:92" s="139" customFormat="1" ht="15" hidden="1">
      <c r="A321" s="133"/>
      <c r="B321" s="86">
        <v>85</v>
      </c>
      <c r="C321" s="87" t="s">
        <v>474</v>
      </c>
      <c r="D321" s="92">
        <v>2003</v>
      </c>
      <c r="E321" s="176" t="s">
        <v>128</v>
      </c>
      <c r="F321" s="90" t="s">
        <v>847</v>
      </c>
      <c r="G321" s="90"/>
      <c r="H321" s="266"/>
      <c r="I321" s="93" t="str">
        <f t="shared" si="45"/>
        <v>н.я</v>
      </c>
      <c r="J321" s="93"/>
      <c r="K321" s="94" t="e">
        <f t="shared" si="46"/>
        <v>#NUM!</v>
      </c>
      <c r="L321" s="175" t="s">
        <v>475</v>
      </c>
      <c r="M321" s="133"/>
      <c r="N321" s="137"/>
      <c r="O321" s="137"/>
      <c r="P321" s="137"/>
      <c r="Q321" s="137"/>
      <c r="R321" s="131"/>
      <c r="S321" s="132"/>
      <c r="T321" s="132"/>
      <c r="U321" s="132"/>
      <c r="V321" s="132"/>
      <c r="W321" s="132"/>
      <c r="X321" s="131"/>
      <c r="Y321" s="131"/>
      <c r="Z321" s="131"/>
      <c r="AA321" s="132"/>
      <c r="AB321" s="132"/>
      <c r="AC321" s="132"/>
      <c r="AD321" s="131"/>
      <c r="AE321" s="179"/>
      <c r="AF321" s="179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1"/>
      <c r="BD321" s="131"/>
      <c r="BE321" s="131"/>
      <c r="BF321" s="131"/>
      <c r="BG321" s="131"/>
      <c r="BH321" s="131"/>
      <c r="BI321" s="131"/>
      <c r="BJ321" s="131"/>
      <c r="BK321" s="131"/>
      <c r="BL321" s="131"/>
      <c r="BM321" s="131"/>
      <c r="BN321" s="131"/>
      <c r="BO321" s="131"/>
      <c r="BP321" s="131"/>
      <c r="BQ321" s="131"/>
      <c r="BR321" s="131"/>
      <c r="BS321" s="131"/>
      <c r="BT321" s="131"/>
      <c r="BU321" s="131"/>
      <c r="BV321" s="131"/>
      <c r="BW321" s="131"/>
      <c r="BX321" s="131"/>
      <c r="BY321" s="131"/>
      <c r="BZ321" s="131"/>
      <c r="CA321" s="131"/>
      <c r="CB321" s="131"/>
      <c r="CC321" s="131"/>
      <c r="CD321" s="131"/>
      <c r="CE321" s="131"/>
      <c r="CF321" s="131"/>
      <c r="CG321" s="131"/>
      <c r="CH321" s="131"/>
      <c r="CI321" s="131"/>
      <c r="CJ321" s="131"/>
      <c r="CK321" s="131"/>
      <c r="CL321" s="131"/>
      <c r="CM321" s="131"/>
      <c r="CN321" s="131"/>
    </row>
    <row r="322" spans="1:92" s="23" customFormat="1" ht="15" hidden="1">
      <c r="A322" s="133"/>
      <c r="B322" s="86">
        <v>90</v>
      </c>
      <c r="C322" s="87" t="s">
        <v>630</v>
      </c>
      <c r="D322" s="92">
        <v>2004</v>
      </c>
      <c r="E322" s="176" t="s">
        <v>128</v>
      </c>
      <c r="F322" s="90" t="s">
        <v>847</v>
      </c>
      <c r="G322" s="90"/>
      <c r="H322" s="266"/>
      <c r="I322" s="93" t="str">
        <f t="shared" si="45"/>
        <v>н.я</v>
      </c>
      <c r="J322" s="93"/>
      <c r="K322" s="94" t="e">
        <f t="shared" si="46"/>
        <v>#NUM!</v>
      </c>
      <c r="L322" s="176" t="s">
        <v>515</v>
      </c>
      <c r="M322" s="133"/>
      <c r="N322" s="137"/>
      <c r="O322" s="137"/>
      <c r="P322" s="137"/>
      <c r="Q322" s="137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39"/>
      <c r="AH322" s="139"/>
      <c r="AI322" s="139"/>
      <c r="AJ322" s="139"/>
      <c r="AK322" s="139"/>
      <c r="AL322" s="139"/>
      <c r="AM322" s="139"/>
      <c r="AN322" s="139"/>
      <c r="AO322" s="139"/>
      <c r="AP322" s="139"/>
      <c r="AQ322" s="139"/>
      <c r="AR322" s="139"/>
      <c r="AS322" s="139"/>
      <c r="AT322" s="139"/>
      <c r="AU322" s="139"/>
      <c r="AV322" s="139"/>
      <c r="AW322" s="139"/>
      <c r="AX322" s="139"/>
      <c r="AY322" s="139"/>
      <c r="AZ322" s="139"/>
      <c r="BA322" s="139"/>
      <c r="BB322" s="139"/>
      <c r="BC322" s="139"/>
      <c r="BD322" s="139"/>
      <c r="BE322" s="139"/>
      <c r="BF322" s="139"/>
      <c r="BG322" s="139"/>
      <c r="BH322" s="139"/>
      <c r="BI322" s="139"/>
      <c r="BJ322" s="139"/>
      <c r="BK322" s="139"/>
      <c r="BL322" s="139"/>
      <c r="BM322" s="139"/>
      <c r="BN322" s="139"/>
      <c r="BO322" s="139"/>
      <c r="BP322" s="139"/>
      <c r="BQ322" s="139"/>
      <c r="BR322" s="139"/>
      <c r="BS322" s="139"/>
      <c r="BT322" s="139"/>
      <c r="BU322" s="139"/>
      <c r="BV322" s="139"/>
      <c r="BW322" s="139"/>
      <c r="BX322" s="139"/>
      <c r="BY322" s="139"/>
      <c r="BZ322" s="139"/>
      <c r="CA322" s="139"/>
      <c r="CB322" s="139"/>
      <c r="CC322" s="139"/>
      <c r="CD322" s="139"/>
      <c r="CE322" s="139"/>
      <c r="CF322" s="139"/>
      <c r="CG322" s="139"/>
      <c r="CH322" s="139"/>
      <c r="CI322" s="139"/>
      <c r="CJ322" s="139"/>
      <c r="CK322" s="139"/>
      <c r="CL322" s="139"/>
      <c r="CM322" s="139"/>
      <c r="CN322" s="139"/>
    </row>
    <row r="323" spans="1:92" s="175" customFormat="1" ht="15" hidden="1">
      <c r="A323" s="133"/>
      <c r="B323" s="86">
        <v>96</v>
      </c>
      <c r="C323" s="87" t="s">
        <v>624</v>
      </c>
      <c r="D323" s="92">
        <v>2003</v>
      </c>
      <c r="E323" s="87" t="s">
        <v>108</v>
      </c>
      <c r="F323" s="90" t="s">
        <v>847</v>
      </c>
      <c r="G323" s="90"/>
      <c r="H323" s="266"/>
      <c r="I323" s="93" t="str">
        <f t="shared" si="45"/>
        <v>н.я</v>
      </c>
      <c r="J323" s="93"/>
      <c r="K323" s="94" t="e">
        <f t="shared" si="46"/>
        <v>#NUM!</v>
      </c>
      <c r="L323" s="95" t="s">
        <v>503</v>
      </c>
      <c r="M323" s="133"/>
      <c r="N323" s="137"/>
      <c r="O323" s="137"/>
      <c r="P323" s="137"/>
      <c r="Q323" s="137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39"/>
      <c r="AH323" s="139"/>
      <c r="AI323" s="139"/>
      <c r="AJ323" s="139"/>
      <c r="AK323" s="139"/>
      <c r="AL323" s="139"/>
      <c r="AM323" s="139"/>
      <c r="AN323" s="139"/>
      <c r="AO323" s="139"/>
      <c r="AP323" s="139"/>
      <c r="AQ323" s="139"/>
      <c r="AR323" s="139"/>
      <c r="AS323" s="139"/>
      <c r="AT323" s="139"/>
      <c r="AU323" s="139"/>
      <c r="AV323" s="139"/>
      <c r="AW323" s="139"/>
      <c r="AX323" s="139"/>
      <c r="AY323" s="139"/>
      <c r="AZ323" s="139"/>
      <c r="BA323" s="139"/>
      <c r="BB323" s="139"/>
      <c r="BC323" s="139"/>
      <c r="BD323" s="139"/>
      <c r="BE323" s="139"/>
      <c r="BF323" s="139"/>
      <c r="BG323" s="139"/>
      <c r="BH323" s="139"/>
      <c r="BI323" s="139"/>
      <c r="BJ323" s="139"/>
      <c r="BK323" s="139"/>
      <c r="BL323" s="139"/>
      <c r="BM323" s="139"/>
      <c r="BN323" s="139"/>
      <c r="BO323" s="139"/>
      <c r="BP323" s="139"/>
      <c r="BQ323" s="139"/>
      <c r="BR323" s="139"/>
      <c r="BS323" s="139"/>
      <c r="BT323" s="139"/>
      <c r="BU323" s="139"/>
      <c r="BV323" s="139"/>
      <c r="BW323" s="139"/>
      <c r="BX323" s="139"/>
      <c r="BY323" s="139"/>
      <c r="BZ323" s="139"/>
      <c r="CA323" s="139"/>
      <c r="CB323" s="139"/>
      <c r="CC323" s="139"/>
      <c r="CD323" s="139"/>
      <c r="CE323" s="139"/>
      <c r="CF323" s="139"/>
      <c r="CG323" s="139"/>
      <c r="CH323" s="139"/>
      <c r="CI323" s="139"/>
      <c r="CJ323" s="139"/>
      <c r="CK323" s="139"/>
      <c r="CL323" s="139"/>
      <c r="CM323" s="139"/>
      <c r="CN323" s="139"/>
    </row>
    <row r="324" spans="1:92" s="131" customFormat="1" ht="15.75" hidden="1">
      <c r="A324" s="133"/>
      <c r="B324" s="86">
        <v>100</v>
      </c>
      <c r="C324" s="87" t="s">
        <v>607</v>
      </c>
      <c r="D324" s="92">
        <v>2003</v>
      </c>
      <c r="E324" s="227" t="s">
        <v>119</v>
      </c>
      <c r="F324" s="238" t="s">
        <v>847</v>
      </c>
      <c r="G324" s="238"/>
      <c r="H324" s="266"/>
      <c r="I324" s="239" t="str">
        <f t="shared" si="45"/>
        <v>н.я</v>
      </c>
      <c r="J324" s="239"/>
      <c r="K324" s="240" t="e">
        <f t="shared" si="46"/>
        <v>#NUM!</v>
      </c>
      <c r="L324" s="241" t="s">
        <v>606</v>
      </c>
      <c r="M324" s="133"/>
      <c r="N324" s="137"/>
      <c r="O324" s="137"/>
      <c r="P324" s="137"/>
      <c r="Q324" s="137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39"/>
      <c r="AF324" s="139"/>
      <c r="AG324" s="139"/>
      <c r="AH324" s="139"/>
      <c r="AI324" s="139"/>
      <c r="AJ324" s="139"/>
      <c r="AK324" s="139"/>
      <c r="AL324" s="139"/>
      <c r="AM324" s="139"/>
      <c r="AN324" s="139"/>
      <c r="AO324" s="139"/>
      <c r="AP324" s="139"/>
      <c r="AQ324" s="139"/>
      <c r="AR324" s="139"/>
      <c r="AS324" s="139"/>
      <c r="AT324" s="139"/>
      <c r="AU324" s="139"/>
      <c r="AV324" s="139"/>
      <c r="AW324" s="139"/>
      <c r="AX324" s="139"/>
      <c r="AY324" s="139"/>
      <c r="AZ324" s="139"/>
      <c r="BA324" s="139"/>
      <c r="BB324" s="139"/>
      <c r="BC324" s="139"/>
      <c r="BD324" s="139"/>
      <c r="BE324" s="139"/>
      <c r="BF324" s="139"/>
      <c r="BG324" s="139"/>
      <c r="BH324" s="139"/>
      <c r="BI324" s="139"/>
      <c r="BJ324" s="139"/>
      <c r="BK324" s="139"/>
      <c r="BL324" s="139"/>
      <c r="BM324" s="139"/>
      <c r="BN324" s="139"/>
      <c r="BO324" s="139"/>
      <c r="BP324" s="139"/>
      <c r="BQ324" s="139"/>
      <c r="BR324" s="139"/>
      <c r="BS324" s="139"/>
      <c r="BT324" s="139"/>
      <c r="BU324" s="139"/>
      <c r="BV324" s="139"/>
      <c r="BW324" s="139"/>
      <c r="BX324" s="139"/>
      <c r="BY324" s="139"/>
      <c r="BZ324" s="139"/>
      <c r="CA324" s="139"/>
      <c r="CB324" s="139"/>
      <c r="CC324" s="139"/>
      <c r="CD324" s="139"/>
      <c r="CE324" s="139"/>
      <c r="CF324" s="139"/>
      <c r="CG324" s="139"/>
      <c r="CH324" s="139"/>
      <c r="CI324" s="139"/>
      <c r="CJ324" s="139"/>
      <c r="CK324" s="139"/>
      <c r="CL324" s="139"/>
      <c r="CM324" s="139"/>
      <c r="CN324" s="139"/>
    </row>
    <row r="325" spans="1:17" s="139" customFormat="1" ht="15" hidden="1">
      <c r="A325" s="133"/>
      <c r="B325" s="86">
        <v>109</v>
      </c>
      <c r="C325" s="87" t="s">
        <v>495</v>
      </c>
      <c r="D325" s="92">
        <v>2004</v>
      </c>
      <c r="E325" s="87" t="s">
        <v>119</v>
      </c>
      <c r="F325" s="90" t="s">
        <v>847</v>
      </c>
      <c r="G325" s="90"/>
      <c r="H325" s="266"/>
      <c r="I325" s="93" t="str">
        <f t="shared" si="45"/>
        <v>н.я</v>
      </c>
      <c r="J325" s="93"/>
      <c r="K325" s="94" t="e">
        <f t="shared" si="46"/>
        <v>#NUM!</v>
      </c>
      <c r="L325" s="95" t="s">
        <v>183</v>
      </c>
      <c r="M325" s="133"/>
      <c r="N325" s="137"/>
      <c r="O325" s="137"/>
      <c r="P325" s="137"/>
      <c r="Q325" s="137"/>
    </row>
    <row r="326" spans="1:17" s="139" customFormat="1" ht="15" hidden="1">
      <c r="A326" s="133"/>
      <c r="B326" s="86">
        <v>133</v>
      </c>
      <c r="C326" s="87" t="s">
        <v>731</v>
      </c>
      <c r="D326" s="92">
        <v>2004</v>
      </c>
      <c r="E326" s="87" t="s">
        <v>119</v>
      </c>
      <c r="F326" s="90" t="s">
        <v>847</v>
      </c>
      <c r="G326" s="90"/>
      <c r="H326" s="266"/>
      <c r="I326" s="93" t="str">
        <f t="shared" si="45"/>
        <v>н.я</v>
      </c>
      <c r="J326" s="93"/>
      <c r="K326" s="94" t="e">
        <f t="shared" si="46"/>
        <v>#NUM!</v>
      </c>
      <c r="L326" s="95" t="s">
        <v>695</v>
      </c>
      <c r="M326" s="133"/>
      <c r="N326" s="137"/>
      <c r="O326" s="137"/>
      <c r="P326" s="137"/>
      <c r="Q326" s="137"/>
    </row>
    <row r="327" spans="1:92" s="23" customFormat="1" ht="15" hidden="1">
      <c r="A327" s="133"/>
      <c r="B327" s="133">
        <v>135</v>
      </c>
      <c r="C327" s="137" t="s">
        <v>694</v>
      </c>
      <c r="D327" s="133">
        <v>2004</v>
      </c>
      <c r="E327" s="87" t="s">
        <v>119</v>
      </c>
      <c r="F327" s="90" t="s">
        <v>847</v>
      </c>
      <c r="G327" s="90"/>
      <c r="H327" s="266"/>
      <c r="I327" s="93" t="str">
        <f t="shared" si="45"/>
        <v>н.я</v>
      </c>
      <c r="J327" s="93"/>
      <c r="K327" s="94" t="e">
        <f t="shared" si="46"/>
        <v>#NUM!</v>
      </c>
      <c r="L327" s="95" t="s">
        <v>695</v>
      </c>
      <c r="M327" s="133"/>
      <c r="N327" s="137"/>
      <c r="O327" s="137"/>
      <c r="P327" s="137"/>
      <c r="Q327" s="137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39"/>
      <c r="AF327" s="139"/>
      <c r="AG327" s="139"/>
      <c r="AH327" s="139"/>
      <c r="AI327" s="139"/>
      <c r="AJ327" s="139"/>
      <c r="AK327" s="139"/>
      <c r="AL327" s="139"/>
      <c r="AM327" s="139"/>
      <c r="AN327" s="139"/>
      <c r="AO327" s="139"/>
      <c r="AP327" s="139"/>
      <c r="AQ327" s="139"/>
      <c r="AR327" s="139"/>
      <c r="AS327" s="139"/>
      <c r="AT327" s="139"/>
      <c r="AU327" s="139"/>
      <c r="AV327" s="139"/>
      <c r="AW327" s="139"/>
      <c r="AX327" s="139"/>
      <c r="AY327" s="139"/>
      <c r="AZ327" s="139"/>
      <c r="BA327" s="139"/>
      <c r="BB327" s="139"/>
      <c r="BC327" s="139"/>
      <c r="BD327" s="139"/>
      <c r="BE327" s="139"/>
      <c r="BF327" s="139"/>
      <c r="BG327" s="139"/>
      <c r="BH327" s="139"/>
      <c r="BI327" s="139"/>
      <c r="BJ327" s="139"/>
      <c r="BK327" s="139"/>
      <c r="BL327" s="139"/>
      <c r="BM327" s="139"/>
      <c r="BN327" s="139"/>
      <c r="BO327" s="139"/>
      <c r="BP327" s="139"/>
      <c r="BQ327" s="139"/>
      <c r="BR327" s="139"/>
      <c r="BS327" s="139"/>
      <c r="BT327" s="139"/>
      <c r="BU327" s="139"/>
      <c r="BV327" s="139"/>
      <c r="BW327" s="139"/>
      <c r="BX327" s="139"/>
      <c r="BY327" s="139"/>
      <c r="BZ327" s="139"/>
      <c r="CA327" s="139"/>
      <c r="CB327" s="139"/>
      <c r="CC327" s="139"/>
      <c r="CD327" s="139"/>
      <c r="CE327" s="139"/>
      <c r="CF327" s="139"/>
      <c r="CG327" s="139"/>
      <c r="CH327" s="139"/>
      <c r="CI327" s="139"/>
      <c r="CJ327" s="139"/>
      <c r="CK327" s="139"/>
      <c r="CL327" s="139"/>
      <c r="CM327" s="139"/>
      <c r="CN327" s="139"/>
    </row>
    <row r="328" spans="1:92" s="175" customFormat="1" ht="15" hidden="1">
      <c r="A328" s="133"/>
      <c r="B328" s="271">
        <v>151</v>
      </c>
      <c r="C328" s="87" t="s">
        <v>729</v>
      </c>
      <c r="D328" s="92">
        <v>2003</v>
      </c>
      <c r="E328" s="87" t="s">
        <v>502</v>
      </c>
      <c r="F328" s="90" t="s">
        <v>847</v>
      </c>
      <c r="G328" s="90"/>
      <c r="H328" s="266"/>
      <c r="I328" s="93" t="str">
        <f t="shared" si="45"/>
        <v>н.я</v>
      </c>
      <c r="J328" s="93"/>
      <c r="K328" s="94" t="e">
        <f t="shared" si="46"/>
        <v>#NUM!</v>
      </c>
      <c r="L328" s="280" t="s">
        <v>525</v>
      </c>
      <c r="M328" s="133"/>
      <c r="N328" s="137"/>
      <c r="O328" s="137"/>
      <c r="P328" s="137"/>
      <c r="Q328" s="137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39"/>
      <c r="AH328" s="139"/>
      <c r="AI328" s="139"/>
      <c r="AJ328" s="139"/>
      <c r="AK328" s="139"/>
      <c r="AL328" s="139"/>
      <c r="AM328" s="139"/>
      <c r="AN328" s="139"/>
      <c r="AO328" s="139"/>
      <c r="AP328" s="139"/>
      <c r="AQ328" s="139"/>
      <c r="AR328" s="139"/>
      <c r="AS328" s="139"/>
      <c r="AT328" s="139"/>
      <c r="AU328" s="139"/>
      <c r="AV328" s="139"/>
      <c r="AW328" s="139"/>
      <c r="AX328" s="139"/>
      <c r="AY328" s="139"/>
      <c r="AZ328" s="139"/>
      <c r="BA328" s="139"/>
      <c r="BB328" s="139"/>
      <c r="BC328" s="139"/>
      <c r="BD328" s="139"/>
      <c r="BE328" s="139"/>
      <c r="BF328" s="139"/>
      <c r="BG328" s="139"/>
      <c r="BH328" s="139"/>
      <c r="BI328" s="139"/>
      <c r="BJ328" s="139"/>
      <c r="BK328" s="139"/>
      <c r="BL328" s="139"/>
      <c r="BM328" s="139"/>
      <c r="BN328" s="139"/>
      <c r="BO328" s="139"/>
      <c r="BP328" s="139"/>
      <c r="BQ328" s="139"/>
      <c r="BR328" s="139"/>
      <c r="BS328" s="139"/>
      <c r="BT328" s="139"/>
      <c r="BU328" s="139"/>
      <c r="BV328" s="139"/>
      <c r="BW328" s="139"/>
      <c r="BX328" s="139"/>
      <c r="BY328" s="139"/>
      <c r="BZ328" s="139"/>
      <c r="CA328" s="139"/>
      <c r="CB328" s="139"/>
      <c r="CC328" s="139"/>
      <c r="CD328" s="139"/>
      <c r="CE328" s="139"/>
      <c r="CF328" s="139"/>
      <c r="CG328" s="139"/>
      <c r="CH328" s="139"/>
      <c r="CI328" s="139"/>
      <c r="CJ328" s="139"/>
      <c r="CK328" s="139"/>
      <c r="CL328" s="139"/>
      <c r="CM328" s="139"/>
      <c r="CN328" s="139"/>
    </row>
    <row r="329" spans="1:92" s="131" customFormat="1" ht="15" hidden="1">
      <c r="A329" s="133"/>
      <c r="B329" s="86">
        <v>160</v>
      </c>
      <c r="C329" s="87" t="s">
        <v>621</v>
      </c>
      <c r="D329" s="92">
        <v>2006</v>
      </c>
      <c r="E329" s="176" t="s">
        <v>119</v>
      </c>
      <c r="F329" s="90" t="s">
        <v>847</v>
      </c>
      <c r="G329" s="90"/>
      <c r="H329" s="266"/>
      <c r="I329" s="93" t="str">
        <f t="shared" si="45"/>
        <v>н.я</v>
      </c>
      <c r="J329" s="93"/>
      <c r="K329" s="94" t="e">
        <f t="shared" si="46"/>
        <v>#NUM!</v>
      </c>
      <c r="L329" s="176" t="s">
        <v>509</v>
      </c>
      <c r="M329" s="133"/>
      <c r="N329" s="137"/>
      <c r="O329" s="137"/>
      <c r="P329" s="137"/>
      <c r="Q329" s="137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39"/>
      <c r="BC329" s="139"/>
      <c r="BD329" s="139"/>
      <c r="BE329" s="139"/>
      <c r="BF329" s="139"/>
      <c r="BG329" s="139"/>
      <c r="BH329" s="139"/>
      <c r="BI329" s="139"/>
      <c r="BJ329" s="139"/>
      <c r="BK329" s="139"/>
      <c r="BL329" s="139"/>
      <c r="BM329" s="139"/>
      <c r="BN329" s="139"/>
      <c r="BO329" s="139"/>
      <c r="BP329" s="139"/>
      <c r="BQ329" s="139"/>
      <c r="BR329" s="139"/>
      <c r="BS329" s="139"/>
      <c r="BT329" s="139"/>
      <c r="BU329" s="139"/>
      <c r="BV329" s="139"/>
      <c r="BW329" s="139"/>
      <c r="BX329" s="139"/>
      <c r="BY329" s="139"/>
      <c r="BZ329" s="139"/>
      <c r="CA329" s="139"/>
      <c r="CB329" s="139"/>
      <c r="CC329" s="139"/>
      <c r="CD329" s="139"/>
      <c r="CE329" s="139"/>
      <c r="CF329" s="139"/>
      <c r="CG329" s="139"/>
      <c r="CH329" s="139"/>
      <c r="CI329" s="139"/>
      <c r="CJ329" s="139"/>
      <c r="CK329" s="139"/>
      <c r="CL329" s="139"/>
      <c r="CM329" s="139"/>
      <c r="CN329" s="139"/>
    </row>
    <row r="330" spans="1:92" s="139" customFormat="1" ht="15" hidden="1">
      <c r="A330" s="133"/>
      <c r="B330" s="177">
        <v>160</v>
      </c>
      <c r="C330" s="176" t="s">
        <v>726</v>
      </c>
      <c r="D330" s="177">
        <v>2004</v>
      </c>
      <c r="E330" s="176" t="s">
        <v>116</v>
      </c>
      <c r="F330" s="90" t="s">
        <v>847</v>
      </c>
      <c r="G330" s="90"/>
      <c r="H330" s="266"/>
      <c r="I330" s="93" t="str">
        <f t="shared" si="45"/>
        <v>н.я</v>
      </c>
      <c r="J330" s="93"/>
      <c r="K330" s="94" t="e">
        <f t="shared" si="46"/>
        <v>#NUM!</v>
      </c>
      <c r="L330" s="176" t="s">
        <v>704</v>
      </c>
      <c r="M330" s="133"/>
      <c r="N330" s="137"/>
      <c r="O330" s="137"/>
      <c r="P330" s="137"/>
      <c r="Q330" s="137"/>
      <c r="R330" s="175"/>
      <c r="S330" s="178"/>
      <c r="T330" s="178"/>
      <c r="U330" s="178"/>
      <c r="V330" s="178"/>
      <c r="W330" s="178"/>
      <c r="X330" s="175"/>
      <c r="Y330" s="175"/>
      <c r="Z330" s="175"/>
      <c r="AA330" s="178"/>
      <c r="AB330" s="178"/>
      <c r="AC330" s="178"/>
      <c r="AD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5"/>
      <c r="AT330" s="175"/>
      <c r="AU330" s="175"/>
      <c r="AV330" s="175"/>
      <c r="AW330" s="175"/>
      <c r="AX330" s="175"/>
      <c r="AY330" s="175"/>
      <c r="AZ330" s="175"/>
      <c r="BA330" s="175"/>
      <c r="BB330" s="175"/>
      <c r="BC330" s="175"/>
      <c r="BD330" s="175"/>
      <c r="BE330" s="175"/>
      <c r="BF330" s="175"/>
      <c r="BG330" s="175"/>
      <c r="BH330" s="175"/>
      <c r="BI330" s="175"/>
      <c r="BJ330" s="175"/>
      <c r="BK330" s="175"/>
      <c r="BL330" s="175"/>
      <c r="BM330" s="175"/>
      <c r="BN330" s="175"/>
      <c r="BO330" s="175"/>
      <c r="BP330" s="175"/>
      <c r="BQ330" s="175"/>
      <c r="BR330" s="175"/>
      <c r="BS330" s="175"/>
      <c r="BT330" s="175"/>
      <c r="BU330" s="175"/>
      <c r="BV330" s="175"/>
      <c r="BW330" s="175"/>
      <c r="BX330" s="175"/>
      <c r="BY330" s="175"/>
      <c r="BZ330" s="175"/>
      <c r="CA330" s="175"/>
      <c r="CB330" s="175"/>
      <c r="CC330" s="175"/>
      <c r="CD330" s="175"/>
      <c r="CE330" s="175"/>
      <c r="CF330" s="175"/>
      <c r="CG330" s="175"/>
      <c r="CH330" s="175"/>
      <c r="CI330" s="175"/>
      <c r="CJ330" s="175"/>
      <c r="CK330" s="175"/>
      <c r="CL330" s="175"/>
      <c r="CM330" s="175"/>
      <c r="CN330" s="175"/>
    </row>
    <row r="331" spans="1:17" s="139" customFormat="1" ht="15" hidden="1">
      <c r="A331" s="133"/>
      <c r="B331" s="133">
        <v>189</v>
      </c>
      <c r="C331" s="137" t="s">
        <v>713</v>
      </c>
      <c r="D331" s="133">
        <v>2005</v>
      </c>
      <c r="E331" s="87" t="s">
        <v>714</v>
      </c>
      <c r="F331" s="90" t="s">
        <v>847</v>
      </c>
      <c r="G331" s="90"/>
      <c r="H331" s="266"/>
      <c r="I331" s="93" t="str">
        <f t="shared" si="45"/>
        <v>н.я</v>
      </c>
      <c r="J331" s="93"/>
      <c r="K331" s="94" t="e">
        <f t="shared" si="46"/>
        <v>#NUM!</v>
      </c>
      <c r="L331" s="95" t="s">
        <v>696</v>
      </c>
      <c r="M331" s="133"/>
      <c r="N331" s="137"/>
      <c r="O331" s="137"/>
      <c r="P331" s="137"/>
      <c r="Q331" s="137"/>
    </row>
    <row r="332" spans="1:17" s="139" customFormat="1" ht="15" hidden="1">
      <c r="A332" s="133"/>
      <c r="B332" s="86">
        <v>207</v>
      </c>
      <c r="C332" s="87" t="s">
        <v>725</v>
      </c>
      <c r="D332" s="92">
        <v>2004</v>
      </c>
      <c r="E332" s="87" t="s">
        <v>502</v>
      </c>
      <c r="F332" s="90" t="s">
        <v>847</v>
      </c>
      <c r="G332" s="90"/>
      <c r="H332" s="266"/>
      <c r="I332" s="93" t="str">
        <f t="shared" si="45"/>
        <v>н.я</v>
      </c>
      <c r="J332" s="93"/>
      <c r="K332" s="94" t="e">
        <f t="shared" si="46"/>
        <v>#NUM!</v>
      </c>
      <c r="L332" s="95" t="s">
        <v>504</v>
      </c>
      <c r="M332" s="133"/>
      <c r="N332" s="137"/>
      <c r="O332" s="137"/>
      <c r="P332" s="137"/>
      <c r="Q332" s="137"/>
    </row>
    <row r="333" spans="1:17" s="139" customFormat="1" ht="15" hidden="1">
      <c r="A333" s="133"/>
      <c r="B333" s="272">
        <v>229</v>
      </c>
      <c r="C333" s="87" t="s">
        <v>582</v>
      </c>
      <c r="D333" s="205">
        <v>2004</v>
      </c>
      <c r="E333" s="87" t="s">
        <v>108</v>
      </c>
      <c r="F333" s="90" t="s">
        <v>847</v>
      </c>
      <c r="G333" s="90"/>
      <c r="H333" s="266"/>
      <c r="I333" s="93" t="str">
        <f t="shared" si="45"/>
        <v>н.я</v>
      </c>
      <c r="J333" s="93"/>
      <c r="K333" s="94" t="e">
        <f t="shared" si="46"/>
        <v>#NUM!</v>
      </c>
      <c r="L333" s="95" t="s">
        <v>546</v>
      </c>
      <c r="M333" s="133"/>
      <c r="N333" s="137"/>
      <c r="O333" s="137"/>
      <c r="P333" s="137"/>
      <c r="Q333" s="137"/>
    </row>
    <row r="334" spans="1:17" s="139" customFormat="1" ht="15" hidden="1">
      <c r="A334" s="133"/>
      <c r="B334" s="86">
        <v>340</v>
      </c>
      <c r="C334" s="87" t="s">
        <v>717</v>
      </c>
      <c r="D334" s="92">
        <v>2004</v>
      </c>
      <c r="E334" s="87" t="s">
        <v>119</v>
      </c>
      <c r="F334" s="90" t="s">
        <v>847</v>
      </c>
      <c r="G334" s="90"/>
      <c r="H334" s="266"/>
      <c r="I334" s="93" t="str">
        <f t="shared" si="45"/>
        <v>н.я</v>
      </c>
      <c r="J334" s="93"/>
      <c r="K334" s="94" t="e">
        <f t="shared" si="46"/>
        <v>#NUM!</v>
      </c>
      <c r="L334" s="95" t="s">
        <v>695</v>
      </c>
      <c r="M334" s="133"/>
      <c r="N334" s="137"/>
      <c r="O334" s="137"/>
      <c r="P334" s="137"/>
      <c r="Q334" s="137"/>
    </row>
    <row r="335" spans="1:17" s="139" customFormat="1" ht="15" hidden="1">
      <c r="A335" s="133"/>
      <c r="B335" s="86">
        <v>409</v>
      </c>
      <c r="C335" s="87" t="s">
        <v>710</v>
      </c>
      <c r="D335" s="92">
        <v>2004</v>
      </c>
      <c r="E335" s="87" t="s">
        <v>128</v>
      </c>
      <c r="F335" s="90" t="s">
        <v>847</v>
      </c>
      <c r="G335" s="90"/>
      <c r="H335" s="266"/>
      <c r="I335" s="93" t="str">
        <f t="shared" si="45"/>
        <v>н.я</v>
      </c>
      <c r="J335" s="93"/>
      <c r="K335" s="94" t="e">
        <f t="shared" si="46"/>
        <v>#NUM!</v>
      </c>
      <c r="L335" s="95" t="s">
        <v>711</v>
      </c>
      <c r="M335" s="133"/>
      <c r="N335" s="137"/>
      <c r="O335" s="137"/>
      <c r="P335" s="137"/>
      <c r="Q335" s="137"/>
    </row>
    <row r="336" spans="1:17" s="139" customFormat="1" ht="15" hidden="1">
      <c r="A336" s="133"/>
      <c r="B336" s="86">
        <v>440</v>
      </c>
      <c r="C336" s="87" t="s">
        <v>560</v>
      </c>
      <c r="D336" s="92">
        <v>2004</v>
      </c>
      <c r="E336" s="87" t="s">
        <v>119</v>
      </c>
      <c r="F336" s="90" t="s">
        <v>847</v>
      </c>
      <c r="G336" s="90"/>
      <c r="H336" s="266"/>
      <c r="I336" s="93" t="str">
        <f t="shared" si="45"/>
        <v>н.я</v>
      </c>
      <c r="J336" s="93"/>
      <c r="K336" s="94" t="e">
        <f t="shared" si="46"/>
        <v>#NUM!</v>
      </c>
      <c r="L336" s="95" t="s">
        <v>522</v>
      </c>
      <c r="M336" s="133"/>
      <c r="N336" s="137"/>
      <c r="O336" s="137"/>
      <c r="P336" s="137"/>
      <c r="Q336" s="137"/>
    </row>
    <row r="337" spans="1:17" s="139" customFormat="1" ht="15" hidden="1">
      <c r="A337" s="133"/>
      <c r="B337" s="86">
        <v>463</v>
      </c>
      <c r="C337" s="87" t="s">
        <v>481</v>
      </c>
      <c r="D337" s="92">
        <v>2003</v>
      </c>
      <c r="E337" s="87" t="s">
        <v>119</v>
      </c>
      <c r="F337" s="90" t="s">
        <v>847</v>
      </c>
      <c r="G337" s="90"/>
      <c r="H337" s="266"/>
      <c r="I337" s="93" t="str">
        <f t="shared" si="45"/>
        <v>н.я</v>
      </c>
      <c r="J337" s="93"/>
      <c r="K337" s="94" t="e">
        <f t="shared" si="46"/>
        <v>#NUM!</v>
      </c>
      <c r="L337" s="95" t="s">
        <v>183</v>
      </c>
      <c r="M337" s="133"/>
      <c r="N337" s="137"/>
      <c r="O337" s="137"/>
      <c r="P337" s="137"/>
      <c r="Q337" s="137"/>
    </row>
    <row r="338" spans="1:17" s="139" customFormat="1" ht="15" hidden="1">
      <c r="A338" s="133"/>
      <c r="B338" s="86">
        <v>466</v>
      </c>
      <c r="C338" s="87" t="s">
        <v>489</v>
      </c>
      <c r="D338" s="92">
        <v>2003</v>
      </c>
      <c r="E338" s="87" t="s">
        <v>119</v>
      </c>
      <c r="F338" s="90" t="s">
        <v>847</v>
      </c>
      <c r="G338" s="90"/>
      <c r="H338" s="266"/>
      <c r="I338" s="93" t="str">
        <f t="shared" si="45"/>
        <v>н.я</v>
      </c>
      <c r="J338" s="93"/>
      <c r="K338" s="94" t="e">
        <f t="shared" si="46"/>
        <v>#NUM!</v>
      </c>
      <c r="L338" s="95" t="s">
        <v>183</v>
      </c>
      <c r="M338" s="133"/>
      <c r="N338" s="137"/>
      <c r="O338" s="137"/>
      <c r="P338" s="137"/>
      <c r="Q338" s="137"/>
    </row>
    <row r="339" spans="1:92" s="139" customFormat="1" ht="15.75" hidden="1">
      <c r="A339" s="133"/>
      <c r="B339" s="86">
        <v>517</v>
      </c>
      <c r="C339" s="87" t="s">
        <v>615</v>
      </c>
      <c r="D339" s="92">
        <v>2003</v>
      </c>
      <c r="E339" s="87" t="s">
        <v>119</v>
      </c>
      <c r="F339" s="90" t="s">
        <v>847</v>
      </c>
      <c r="G339" s="90"/>
      <c r="H339" s="266"/>
      <c r="I339" s="93" t="str">
        <f t="shared" si="45"/>
        <v>н.я</v>
      </c>
      <c r="J339" s="93"/>
      <c r="K339" s="94" t="e">
        <f t="shared" si="46"/>
        <v>#NUM!</v>
      </c>
      <c r="L339" s="241" t="s">
        <v>672</v>
      </c>
      <c r="M339" s="133"/>
      <c r="N339" s="137"/>
      <c r="O339" s="137"/>
      <c r="P339" s="137"/>
      <c r="Q339" s="137"/>
      <c r="R339" s="131"/>
      <c r="S339" s="132"/>
      <c r="T339" s="132"/>
      <c r="U339" s="132"/>
      <c r="V339" s="132"/>
      <c r="W339" s="132"/>
      <c r="X339" s="131"/>
      <c r="Y339" s="131"/>
      <c r="Z339" s="131"/>
      <c r="AA339" s="132"/>
      <c r="AB339" s="132"/>
      <c r="AC339" s="132"/>
      <c r="AD339" s="131"/>
      <c r="AE339" s="179"/>
      <c r="AF339" s="179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1"/>
      <c r="AT339" s="131"/>
      <c r="AU339" s="131"/>
      <c r="AV339" s="131"/>
      <c r="AW339" s="131"/>
      <c r="AX339" s="131"/>
      <c r="AY339" s="131"/>
      <c r="AZ339" s="131"/>
      <c r="BA339" s="131"/>
      <c r="BB339" s="131"/>
      <c r="BC339" s="131"/>
      <c r="BD339" s="131"/>
      <c r="BE339" s="131"/>
      <c r="BF339" s="131"/>
      <c r="BG339" s="131"/>
      <c r="BH339" s="131"/>
      <c r="BI339" s="131"/>
      <c r="BJ339" s="131"/>
      <c r="BK339" s="131"/>
      <c r="BL339" s="131"/>
      <c r="BM339" s="131"/>
      <c r="BN339" s="131"/>
      <c r="BO339" s="131"/>
      <c r="BP339" s="131"/>
      <c r="BQ339" s="131"/>
      <c r="BR339" s="131"/>
      <c r="BS339" s="131"/>
      <c r="BT339" s="131"/>
      <c r="BU339" s="131"/>
      <c r="BV339" s="131"/>
      <c r="BW339" s="131"/>
      <c r="BX339" s="131"/>
      <c r="BY339" s="131"/>
      <c r="BZ339" s="131"/>
      <c r="CA339" s="131"/>
      <c r="CB339" s="131"/>
      <c r="CC339" s="131"/>
      <c r="CD339" s="131"/>
      <c r="CE339" s="131"/>
      <c r="CF339" s="131"/>
      <c r="CG339" s="131"/>
      <c r="CH339" s="131"/>
      <c r="CI339" s="131"/>
      <c r="CJ339" s="131"/>
      <c r="CK339" s="131"/>
      <c r="CL339" s="131"/>
      <c r="CM339" s="131"/>
      <c r="CN339" s="131"/>
    </row>
    <row r="340" spans="1:17" s="139" customFormat="1" ht="15" hidden="1">
      <c r="A340" s="133"/>
      <c r="B340" s="86">
        <v>522</v>
      </c>
      <c r="C340" s="87" t="s">
        <v>476</v>
      </c>
      <c r="D340" s="92">
        <v>2003</v>
      </c>
      <c r="E340" s="87" t="s">
        <v>119</v>
      </c>
      <c r="F340" s="90" t="s">
        <v>847</v>
      </c>
      <c r="G340" s="90"/>
      <c r="H340" s="266"/>
      <c r="I340" s="93" t="str">
        <f t="shared" si="45"/>
        <v>н.я</v>
      </c>
      <c r="J340" s="93"/>
      <c r="K340" s="94" t="e">
        <f t="shared" si="46"/>
        <v>#NUM!</v>
      </c>
      <c r="L340" s="95" t="s">
        <v>183</v>
      </c>
      <c r="M340" s="133"/>
      <c r="N340" s="137"/>
      <c r="O340" s="137"/>
      <c r="P340" s="137"/>
      <c r="Q340" s="137"/>
    </row>
    <row r="341" spans="1:17" s="139" customFormat="1" ht="15" hidden="1">
      <c r="A341" s="133"/>
      <c r="B341" s="86">
        <v>701</v>
      </c>
      <c r="C341" s="87" t="s">
        <v>448</v>
      </c>
      <c r="D341" s="92">
        <v>2003</v>
      </c>
      <c r="E341" s="87" t="s">
        <v>108</v>
      </c>
      <c r="F341" s="90" t="s">
        <v>847</v>
      </c>
      <c r="G341" s="90"/>
      <c r="H341" s="266"/>
      <c r="I341" s="93" t="str">
        <f t="shared" si="45"/>
        <v>н.я</v>
      </c>
      <c r="J341" s="93"/>
      <c r="K341" s="94" t="e">
        <f t="shared" si="46"/>
        <v>#NUM!</v>
      </c>
      <c r="L341" s="95" t="s">
        <v>503</v>
      </c>
      <c r="M341" s="133"/>
      <c r="N341" s="137"/>
      <c r="O341" s="137"/>
      <c r="P341" s="137"/>
      <c r="Q341" s="137"/>
    </row>
    <row r="342" spans="1:92" s="23" customFormat="1" ht="15" hidden="1">
      <c r="A342" s="133"/>
      <c r="B342" s="86">
        <v>983</v>
      </c>
      <c r="C342" s="87" t="s">
        <v>594</v>
      </c>
      <c r="D342" s="92">
        <v>2004</v>
      </c>
      <c r="E342" s="176" t="s">
        <v>108</v>
      </c>
      <c r="F342" s="90" t="s">
        <v>847</v>
      </c>
      <c r="G342" s="90"/>
      <c r="H342" s="266"/>
      <c r="I342" s="93" t="str">
        <f t="shared" si="45"/>
        <v>н.я</v>
      </c>
      <c r="J342" s="93"/>
      <c r="K342" s="94" t="e">
        <f t="shared" si="46"/>
        <v>#NUM!</v>
      </c>
      <c r="L342" s="95" t="s">
        <v>696</v>
      </c>
      <c r="M342" s="133"/>
      <c r="N342" s="137"/>
      <c r="O342" s="137"/>
      <c r="P342" s="137"/>
      <c r="Q342" s="137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  <c r="AD342" s="139"/>
      <c r="AE342" s="139"/>
      <c r="AF342" s="139"/>
      <c r="AG342" s="139"/>
      <c r="AH342" s="139"/>
      <c r="AI342" s="139"/>
      <c r="AJ342" s="139"/>
      <c r="AK342" s="139"/>
      <c r="AL342" s="139"/>
      <c r="AM342" s="139"/>
      <c r="AN342" s="139"/>
      <c r="AO342" s="139"/>
      <c r="AP342" s="139"/>
      <c r="AQ342" s="139"/>
      <c r="AR342" s="139"/>
      <c r="AS342" s="139"/>
      <c r="AT342" s="139"/>
      <c r="AU342" s="139"/>
      <c r="AV342" s="139"/>
      <c r="AW342" s="139"/>
      <c r="AX342" s="139"/>
      <c r="AY342" s="139"/>
      <c r="AZ342" s="139"/>
      <c r="BA342" s="139"/>
      <c r="BB342" s="139"/>
      <c r="BC342" s="139"/>
      <c r="BD342" s="139"/>
      <c r="BE342" s="139"/>
      <c r="BF342" s="139"/>
      <c r="BG342" s="139"/>
      <c r="BH342" s="139"/>
      <c r="BI342" s="139"/>
      <c r="BJ342" s="139"/>
      <c r="BK342" s="139"/>
      <c r="BL342" s="139"/>
      <c r="BM342" s="139"/>
      <c r="BN342" s="139"/>
      <c r="BO342" s="139"/>
      <c r="BP342" s="139"/>
      <c r="BQ342" s="139"/>
      <c r="BR342" s="139"/>
      <c r="BS342" s="139"/>
      <c r="BT342" s="139"/>
      <c r="BU342" s="139"/>
      <c r="BV342" s="139"/>
      <c r="BW342" s="139"/>
      <c r="BX342" s="139"/>
      <c r="BY342" s="139"/>
      <c r="BZ342" s="139"/>
      <c r="CA342" s="139"/>
      <c r="CB342" s="139"/>
      <c r="CC342" s="139"/>
      <c r="CD342" s="139"/>
      <c r="CE342" s="139"/>
      <c r="CF342" s="139"/>
      <c r="CG342" s="139"/>
      <c r="CH342" s="139"/>
      <c r="CI342" s="139"/>
      <c r="CJ342" s="139"/>
      <c r="CK342" s="139"/>
      <c r="CL342" s="139"/>
      <c r="CM342" s="139"/>
      <c r="CN342" s="139"/>
    </row>
    <row r="343" spans="1:32" ht="15.75" customHeight="1">
      <c r="A343" s="290" t="s">
        <v>81</v>
      </c>
      <c r="B343" s="290"/>
      <c r="C343" s="290"/>
      <c r="D343" s="290"/>
      <c r="E343" s="290"/>
      <c r="F343" s="290"/>
      <c r="G343" s="290"/>
      <c r="H343" s="290"/>
      <c r="I343" s="290"/>
      <c r="J343" s="290"/>
      <c r="K343" s="290"/>
      <c r="L343" s="290"/>
      <c r="M343" s="290"/>
      <c r="N343" s="290"/>
      <c r="O343" s="290"/>
      <c r="P343" s="290"/>
      <c r="Q343" s="290"/>
      <c r="S343" s="24"/>
      <c r="T343" s="28"/>
      <c r="U343" s="28"/>
      <c r="V343" s="28"/>
      <c r="W343" s="29"/>
      <c r="AA343" s="24"/>
      <c r="AB343" s="28"/>
      <c r="AC343" s="29"/>
      <c r="AF343" s="265"/>
    </row>
    <row r="344" spans="1:32" ht="15.75" customHeight="1">
      <c r="A344" s="291" t="s">
        <v>34</v>
      </c>
      <c r="B344" s="291"/>
      <c r="C344" s="291"/>
      <c r="D344" s="291"/>
      <c r="E344" s="291"/>
      <c r="F344" s="291"/>
      <c r="G344" s="291"/>
      <c r="H344" s="291"/>
      <c r="I344" s="291"/>
      <c r="J344" s="291"/>
      <c r="K344" s="291"/>
      <c r="L344" s="291"/>
      <c r="M344" s="291"/>
      <c r="N344" s="291"/>
      <c r="O344" s="291"/>
      <c r="P344" s="291"/>
      <c r="Q344" s="291"/>
      <c r="S344" s="24"/>
      <c r="T344" s="28"/>
      <c r="U344" s="28"/>
      <c r="V344" s="28"/>
      <c r="W344" s="29"/>
      <c r="AA344" s="24"/>
      <c r="AB344" s="28"/>
      <c r="AC344" s="29"/>
      <c r="AF344" s="265"/>
    </row>
    <row r="345" spans="1:32" ht="25.5" customHeight="1">
      <c r="A345" s="39" t="s">
        <v>1</v>
      </c>
      <c r="B345" s="40" t="s">
        <v>11</v>
      </c>
      <c r="C345" s="39" t="s">
        <v>2</v>
      </c>
      <c r="D345" s="144" t="s">
        <v>67</v>
      </c>
      <c r="E345" s="39" t="s">
        <v>4</v>
      </c>
      <c r="F345" s="57" t="s">
        <v>5</v>
      </c>
      <c r="G345" s="62" t="s">
        <v>6</v>
      </c>
      <c r="H345" s="39" t="s">
        <v>15</v>
      </c>
      <c r="I345" s="57"/>
      <c r="J345" s="39"/>
      <c r="K345" s="57"/>
      <c r="L345" s="39" t="s">
        <v>8</v>
      </c>
      <c r="M345" s="292" t="s">
        <v>9</v>
      </c>
      <c r="N345" s="292"/>
      <c r="O345" s="292"/>
      <c r="P345" s="116" t="s">
        <v>10</v>
      </c>
      <c r="Q345" s="117" t="s">
        <v>1</v>
      </c>
      <c r="S345" s="24"/>
      <c r="T345" s="28"/>
      <c r="U345" s="28"/>
      <c r="V345" s="28"/>
      <c r="W345" s="29"/>
      <c r="AA345" s="24"/>
      <c r="AB345" s="28"/>
      <c r="AC345" s="29"/>
      <c r="AF345" s="265"/>
    </row>
    <row r="346" spans="1:92" s="23" customFormat="1" ht="15">
      <c r="A346" s="133">
        <v>1</v>
      </c>
      <c r="B346" s="86">
        <v>500</v>
      </c>
      <c r="C346" s="87" t="s">
        <v>735</v>
      </c>
      <c r="D346" s="92">
        <v>1997</v>
      </c>
      <c r="E346" s="137" t="s">
        <v>108</v>
      </c>
      <c r="F346" s="90">
        <v>25.5</v>
      </c>
      <c r="G346" s="90">
        <v>25.3</v>
      </c>
      <c r="H346" s="287" t="str">
        <f aca="true" t="shared" si="47" ref="H346:H359">LOOKUP(K346,$AI$2:$AP$2,$AI$1:$AP$1)</f>
        <v>КМС</v>
      </c>
      <c r="I346" s="93">
        <f aca="true" t="shared" si="48" ref="I346:I359">F346</f>
        <v>25.5</v>
      </c>
      <c r="J346" s="93">
        <f aca="true" t="shared" si="49" ref="J346:J353">G346</f>
        <v>25.3</v>
      </c>
      <c r="K346" s="94">
        <f aca="true" t="shared" si="50" ref="K346:K359">SMALL(I346:J346,1)+0</f>
        <v>25.3</v>
      </c>
      <c r="L346" s="87" t="s">
        <v>672</v>
      </c>
      <c r="M346" s="133">
        <v>1</v>
      </c>
      <c r="N346" s="137"/>
      <c r="O346" s="137"/>
      <c r="P346" s="137"/>
      <c r="Q346" s="137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39"/>
      <c r="AF346" s="139"/>
      <c r="AG346" s="139"/>
      <c r="AH346" s="139"/>
      <c r="AI346" s="139"/>
      <c r="AJ346" s="139"/>
      <c r="AK346" s="139"/>
      <c r="AL346" s="139"/>
      <c r="AM346" s="139"/>
      <c r="AN346" s="139"/>
      <c r="AO346" s="139"/>
      <c r="AP346" s="139"/>
      <c r="AQ346" s="139"/>
      <c r="AR346" s="139"/>
      <c r="AS346" s="139"/>
      <c r="AT346" s="139"/>
      <c r="AU346" s="139"/>
      <c r="AV346" s="139"/>
      <c r="AW346" s="139"/>
      <c r="AX346" s="139"/>
      <c r="AY346" s="139"/>
      <c r="AZ346" s="139"/>
      <c r="BA346" s="139"/>
      <c r="BB346" s="139"/>
      <c r="BC346" s="139"/>
      <c r="BD346" s="139"/>
      <c r="BE346" s="139"/>
      <c r="BF346" s="139"/>
      <c r="BG346" s="139"/>
      <c r="BH346" s="139"/>
      <c r="BI346" s="139"/>
      <c r="BJ346" s="139"/>
      <c r="BK346" s="139"/>
      <c r="BL346" s="139"/>
      <c r="BM346" s="139"/>
      <c r="BN346" s="139"/>
      <c r="BO346" s="139"/>
      <c r="BP346" s="139"/>
      <c r="BQ346" s="139"/>
      <c r="BR346" s="139"/>
      <c r="BS346" s="139"/>
      <c r="BT346" s="139"/>
      <c r="BU346" s="139"/>
      <c r="BV346" s="139"/>
      <c r="BW346" s="139"/>
      <c r="BX346" s="139"/>
      <c r="BY346" s="139"/>
      <c r="BZ346" s="139"/>
      <c r="CA346" s="139"/>
      <c r="CB346" s="139"/>
      <c r="CC346" s="139"/>
      <c r="CD346" s="139"/>
      <c r="CE346" s="139"/>
      <c r="CF346" s="139"/>
      <c r="CG346" s="139"/>
      <c r="CH346" s="139"/>
      <c r="CI346" s="139"/>
      <c r="CJ346" s="139"/>
      <c r="CK346" s="139"/>
      <c r="CL346" s="139"/>
      <c r="CM346" s="139"/>
      <c r="CN346" s="139"/>
    </row>
    <row r="347" spans="1:92" s="175" customFormat="1" ht="15">
      <c r="A347" s="133">
        <v>2</v>
      </c>
      <c r="B347" s="271">
        <v>895</v>
      </c>
      <c r="C347" s="87" t="s">
        <v>739</v>
      </c>
      <c r="D347" s="92">
        <v>1996</v>
      </c>
      <c r="E347" s="87" t="s">
        <v>227</v>
      </c>
      <c r="F347" s="90">
        <v>26.2</v>
      </c>
      <c r="G347" s="90">
        <v>25.7</v>
      </c>
      <c r="H347" s="282" t="str">
        <f t="shared" si="47"/>
        <v>КМС</v>
      </c>
      <c r="I347" s="283">
        <f t="shared" si="48"/>
        <v>26.2</v>
      </c>
      <c r="J347" s="283">
        <f t="shared" si="49"/>
        <v>25.7</v>
      </c>
      <c r="K347" s="284">
        <f t="shared" si="50"/>
        <v>25.7</v>
      </c>
      <c r="L347" s="280" t="s">
        <v>740</v>
      </c>
      <c r="M347" s="133">
        <v>1</v>
      </c>
      <c r="N347" s="137"/>
      <c r="O347" s="137"/>
      <c r="P347" s="137"/>
      <c r="Q347" s="137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39"/>
      <c r="AF347" s="139"/>
      <c r="AG347" s="139"/>
      <c r="AH347" s="139"/>
      <c r="AI347" s="139"/>
      <c r="AJ347" s="139"/>
      <c r="AK347" s="139"/>
      <c r="AL347" s="139"/>
      <c r="AM347" s="139"/>
      <c r="AN347" s="139"/>
      <c r="AO347" s="139"/>
      <c r="AP347" s="139"/>
      <c r="AQ347" s="139"/>
      <c r="AR347" s="139"/>
      <c r="AS347" s="139"/>
      <c r="AT347" s="139"/>
      <c r="AU347" s="139"/>
      <c r="AV347" s="139"/>
      <c r="AW347" s="139"/>
      <c r="AX347" s="139"/>
      <c r="AY347" s="139"/>
      <c r="AZ347" s="139"/>
      <c r="BA347" s="139"/>
      <c r="BB347" s="139"/>
      <c r="BC347" s="139"/>
      <c r="BD347" s="139"/>
      <c r="BE347" s="139"/>
      <c r="BF347" s="139"/>
      <c r="BG347" s="139"/>
      <c r="BH347" s="139"/>
      <c r="BI347" s="139"/>
      <c r="BJ347" s="139"/>
      <c r="BK347" s="139"/>
      <c r="BL347" s="139"/>
      <c r="BM347" s="139"/>
      <c r="BN347" s="139"/>
      <c r="BO347" s="139"/>
      <c r="BP347" s="139"/>
      <c r="BQ347" s="139"/>
      <c r="BR347" s="139"/>
      <c r="BS347" s="139"/>
      <c r="BT347" s="139"/>
      <c r="BU347" s="139"/>
      <c r="BV347" s="139"/>
      <c r="BW347" s="139"/>
      <c r="BX347" s="139"/>
      <c r="BY347" s="139"/>
      <c r="BZ347" s="139"/>
      <c r="CA347" s="139"/>
      <c r="CB347" s="139"/>
      <c r="CC347" s="139"/>
      <c r="CD347" s="139"/>
      <c r="CE347" s="139"/>
      <c r="CF347" s="139"/>
      <c r="CG347" s="139"/>
      <c r="CH347" s="139"/>
      <c r="CI347" s="139"/>
      <c r="CJ347" s="139"/>
      <c r="CK347" s="139"/>
      <c r="CL347" s="139"/>
      <c r="CM347" s="139"/>
      <c r="CN347" s="139"/>
    </row>
    <row r="348" spans="1:92" s="131" customFormat="1" ht="15">
      <c r="A348" s="133">
        <v>3</v>
      </c>
      <c r="B348" s="86">
        <v>183</v>
      </c>
      <c r="C348" s="87" t="s">
        <v>639</v>
      </c>
      <c r="D348" s="92">
        <v>1996</v>
      </c>
      <c r="E348" s="87" t="s">
        <v>218</v>
      </c>
      <c r="F348" s="90">
        <v>27.2</v>
      </c>
      <c r="G348" s="90">
        <v>26.9</v>
      </c>
      <c r="H348" s="266">
        <f t="shared" si="47"/>
        <v>1</v>
      </c>
      <c r="I348" s="93">
        <f t="shared" si="48"/>
        <v>27.2</v>
      </c>
      <c r="J348" s="93">
        <f t="shared" si="49"/>
        <v>26.9</v>
      </c>
      <c r="K348" s="94">
        <f t="shared" si="50"/>
        <v>26.9</v>
      </c>
      <c r="L348" s="95" t="s">
        <v>640</v>
      </c>
      <c r="M348" s="133">
        <v>1</v>
      </c>
      <c r="N348" s="137"/>
      <c r="O348" s="137"/>
      <c r="P348" s="137"/>
      <c r="Q348" s="137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39"/>
      <c r="AF348" s="139"/>
      <c r="AG348" s="139"/>
      <c r="AH348" s="139"/>
      <c r="AI348" s="139"/>
      <c r="AJ348" s="139"/>
      <c r="AK348" s="139"/>
      <c r="AL348" s="139"/>
      <c r="AM348" s="139"/>
      <c r="AN348" s="139"/>
      <c r="AO348" s="139"/>
      <c r="AP348" s="139"/>
      <c r="AQ348" s="139"/>
      <c r="AR348" s="139"/>
      <c r="AS348" s="139"/>
      <c r="AT348" s="139"/>
      <c r="AU348" s="139"/>
      <c r="AV348" s="139"/>
      <c r="AW348" s="139"/>
      <c r="AX348" s="139"/>
      <c r="AY348" s="139"/>
      <c r="AZ348" s="139"/>
      <c r="BA348" s="139"/>
      <c r="BB348" s="139"/>
      <c r="BC348" s="139"/>
      <c r="BD348" s="139"/>
      <c r="BE348" s="139"/>
      <c r="BF348" s="139"/>
      <c r="BG348" s="139"/>
      <c r="BH348" s="139"/>
      <c r="BI348" s="139"/>
      <c r="BJ348" s="139"/>
      <c r="BK348" s="139"/>
      <c r="BL348" s="139"/>
      <c r="BM348" s="139"/>
      <c r="BN348" s="139"/>
      <c r="BO348" s="139"/>
      <c r="BP348" s="139"/>
      <c r="BQ348" s="139"/>
      <c r="BR348" s="139"/>
      <c r="BS348" s="139"/>
      <c r="BT348" s="139"/>
      <c r="BU348" s="139"/>
      <c r="BV348" s="139"/>
      <c r="BW348" s="139"/>
      <c r="BX348" s="139"/>
      <c r="BY348" s="139"/>
      <c r="BZ348" s="139"/>
      <c r="CA348" s="139"/>
      <c r="CB348" s="139"/>
      <c r="CC348" s="139"/>
      <c r="CD348" s="139"/>
      <c r="CE348" s="139"/>
      <c r="CF348" s="139"/>
      <c r="CG348" s="139"/>
      <c r="CH348" s="139"/>
      <c r="CI348" s="139"/>
      <c r="CJ348" s="139"/>
      <c r="CK348" s="139"/>
      <c r="CL348" s="139"/>
      <c r="CM348" s="139"/>
      <c r="CN348" s="139"/>
    </row>
    <row r="349" spans="1:17" s="139" customFormat="1" ht="15">
      <c r="A349" s="133">
        <v>4</v>
      </c>
      <c r="B349" s="86">
        <v>14</v>
      </c>
      <c r="C349" s="87" t="s">
        <v>648</v>
      </c>
      <c r="D349" s="92">
        <v>1997</v>
      </c>
      <c r="E349" s="87" t="s">
        <v>119</v>
      </c>
      <c r="F349" s="90">
        <v>27.3</v>
      </c>
      <c r="G349" s="90">
        <v>27</v>
      </c>
      <c r="H349" s="266">
        <f t="shared" si="47"/>
        <v>1</v>
      </c>
      <c r="I349" s="93">
        <f t="shared" si="48"/>
        <v>27.3</v>
      </c>
      <c r="J349" s="93">
        <f t="shared" si="49"/>
        <v>27</v>
      </c>
      <c r="K349" s="94">
        <f t="shared" si="50"/>
        <v>27</v>
      </c>
      <c r="L349" s="95" t="s">
        <v>649</v>
      </c>
      <c r="M349" s="133">
        <v>1</v>
      </c>
      <c r="N349" s="137"/>
      <c r="O349" s="137"/>
      <c r="P349" s="137"/>
      <c r="Q349" s="137"/>
    </row>
    <row r="350" spans="1:17" s="139" customFormat="1" ht="15">
      <c r="A350" s="133">
        <v>5</v>
      </c>
      <c r="B350" s="86">
        <v>71</v>
      </c>
      <c r="C350" s="87" t="s">
        <v>741</v>
      </c>
      <c r="D350" s="92">
        <v>1998</v>
      </c>
      <c r="E350" s="87" t="s">
        <v>227</v>
      </c>
      <c r="F350" s="90">
        <v>27.8</v>
      </c>
      <c r="G350" s="90">
        <v>27.9</v>
      </c>
      <c r="H350" s="266">
        <f>LOOKUP(K350,$AI$2:$AP$2,$AI$1:$AP$1)</f>
        <v>2</v>
      </c>
      <c r="I350" s="93">
        <f aca="true" t="shared" si="51" ref="I350:J352">F350</f>
        <v>27.8</v>
      </c>
      <c r="J350" s="93">
        <f t="shared" si="51"/>
        <v>27.9</v>
      </c>
      <c r="K350" s="94">
        <f>SMALL(I350:J350,1)+0</f>
        <v>27.8</v>
      </c>
      <c r="L350" s="95" t="s">
        <v>562</v>
      </c>
      <c r="M350" s="133">
        <v>2</v>
      </c>
      <c r="N350" s="137"/>
      <c r="O350" s="137"/>
      <c r="P350" s="137"/>
      <c r="Q350" s="137"/>
    </row>
    <row r="351" spans="1:17" s="139" customFormat="1" ht="15">
      <c r="A351" s="133">
        <v>6</v>
      </c>
      <c r="B351" s="86">
        <v>57</v>
      </c>
      <c r="C351" s="87" t="s">
        <v>738</v>
      </c>
      <c r="D351" s="92">
        <v>1997</v>
      </c>
      <c r="E351" s="87" t="s">
        <v>295</v>
      </c>
      <c r="F351" s="90">
        <v>27.4</v>
      </c>
      <c r="G351" s="90">
        <v>28</v>
      </c>
      <c r="H351" s="266">
        <f>LOOKUP(K351,$AI$2:$AP$2,$AI$1:$AP$1)</f>
        <v>1</v>
      </c>
      <c r="I351" s="93">
        <f t="shared" si="51"/>
        <v>27.4</v>
      </c>
      <c r="J351" s="93">
        <f t="shared" si="51"/>
        <v>28</v>
      </c>
      <c r="K351" s="94">
        <f>SMALL(I351:J351,1)+0</f>
        <v>27.4</v>
      </c>
      <c r="L351" s="95" t="s">
        <v>674</v>
      </c>
      <c r="M351" s="133">
        <v>2</v>
      </c>
      <c r="N351" s="137"/>
      <c r="O351" s="137"/>
      <c r="P351" s="137"/>
      <c r="Q351" s="137"/>
    </row>
    <row r="352" spans="1:17" s="139" customFormat="1" ht="15">
      <c r="A352" s="133">
        <v>7</v>
      </c>
      <c r="B352" s="272">
        <v>401</v>
      </c>
      <c r="C352" s="87" t="s">
        <v>650</v>
      </c>
      <c r="D352" s="205">
        <v>1998</v>
      </c>
      <c r="E352" s="87" t="s">
        <v>108</v>
      </c>
      <c r="F352" s="90">
        <v>27.7</v>
      </c>
      <c r="G352" s="90">
        <v>28.1</v>
      </c>
      <c r="H352" s="266">
        <f>LOOKUP(K352,$AI$2:$AP$2,$AI$1:$AP$1)</f>
        <v>2</v>
      </c>
      <c r="I352" s="93">
        <f t="shared" si="51"/>
        <v>27.7</v>
      </c>
      <c r="J352" s="93">
        <f t="shared" si="51"/>
        <v>28.1</v>
      </c>
      <c r="K352" s="94">
        <f>SMALL(I352:J352,1)+0</f>
        <v>27.7</v>
      </c>
      <c r="L352" s="95" t="s">
        <v>736</v>
      </c>
      <c r="M352" s="133">
        <v>1</v>
      </c>
      <c r="N352" s="137"/>
      <c r="O352" s="137"/>
      <c r="P352" s="137"/>
      <c r="Q352" s="137"/>
    </row>
    <row r="353" spans="1:17" s="139" customFormat="1" ht="15">
      <c r="A353" s="133">
        <v>8</v>
      </c>
      <c r="B353" s="86">
        <v>401</v>
      </c>
      <c r="C353" s="87" t="s">
        <v>645</v>
      </c>
      <c r="D353" s="92">
        <v>1997</v>
      </c>
      <c r="E353" s="87" t="s">
        <v>111</v>
      </c>
      <c r="F353" s="90">
        <v>28</v>
      </c>
      <c r="G353" s="90" t="s">
        <v>943</v>
      </c>
      <c r="H353" s="266">
        <f t="shared" si="47"/>
        <v>2</v>
      </c>
      <c r="I353" s="93">
        <f t="shared" si="48"/>
        <v>28</v>
      </c>
      <c r="J353" s="93" t="str">
        <f t="shared" si="49"/>
        <v>справка</v>
      </c>
      <c r="K353" s="94">
        <f t="shared" si="50"/>
        <v>28</v>
      </c>
      <c r="L353" s="95" t="s">
        <v>646</v>
      </c>
      <c r="M353" s="133">
        <v>2</v>
      </c>
      <c r="N353" s="137"/>
      <c r="O353" s="137"/>
      <c r="P353" s="137"/>
      <c r="Q353" s="137"/>
    </row>
    <row r="354" spans="1:17" s="139" customFormat="1" ht="15">
      <c r="A354" s="133">
        <v>9</v>
      </c>
      <c r="B354" s="86">
        <v>291</v>
      </c>
      <c r="C354" s="87" t="s">
        <v>647</v>
      </c>
      <c r="D354" s="92">
        <v>1997</v>
      </c>
      <c r="E354" s="87" t="s">
        <v>218</v>
      </c>
      <c r="F354" s="90">
        <v>28.2</v>
      </c>
      <c r="G354" s="90"/>
      <c r="H354" s="266">
        <f t="shared" si="47"/>
        <v>2</v>
      </c>
      <c r="I354" s="93">
        <f t="shared" si="48"/>
        <v>28.2</v>
      </c>
      <c r="J354" s="93"/>
      <c r="K354" s="94">
        <f t="shared" si="50"/>
        <v>28.2</v>
      </c>
      <c r="L354" s="95" t="s">
        <v>640</v>
      </c>
      <c r="M354" s="133">
        <v>2</v>
      </c>
      <c r="N354" s="137"/>
      <c r="O354" s="137"/>
      <c r="P354" s="137"/>
      <c r="Q354" s="137"/>
    </row>
    <row r="355" spans="1:17" s="139" customFormat="1" ht="15">
      <c r="A355" s="133">
        <v>10</v>
      </c>
      <c r="B355" s="86">
        <v>369</v>
      </c>
      <c r="C355" s="87" t="s">
        <v>737</v>
      </c>
      <c r="D355" s="92">
        <v>1998</v>
      </c>
      <c r="E355" s="87" t="s">
        <v>119</v>
      </c>
      <c r="F355" s="90">
        <v>28.4</v>
      </c>
      <c r="G355" s="90"/>
      <c r="H355" s="266">
        <f t="shared" si="47"/>
        <v>2</v>
      </c>
      <c r="I355" s="93">
        <f t="shared" si="48"/>
        <v>28.4</v>
      </c>
      <c r="J355" s="93"/>
      <c r="K355" s="94">
        <f t="shared" si="50"/>
        <v>28.4</v>
      </c>
      <c r="L355" s="95" t="s">
        <v>534</v>
      </c>
      <c r="M355" s="133">
        <v>3</v>
      </c>
      <c r="N355" s="137"/>
      <c r="O355" s="137"/>
      <c r="P355" s="137"/>
      <c r="Q355" s="137"/>
    </row>
    <row r="356" spans="1:17" s="139" customFormat="1" ht="15">
      <c r="A356" s="133">
        <v>11</v>
      </c>
      <c r="B356" s="86">
        <v>58</v>
      </c>
      <c r="C356" s="87" t="s">
        <v>742</v>
      </c>
      <c r="D356" s="92">
        <v>1997</v>
      </c>
      <c r="E356" s="87" t="s">
        <v>218</v>
      </c>
      <c r="F356" s="90">
        <v>29.7</v>
      </c>
      <c r="G356" s="90"/>
      <c r="H356" s="266">
        <f t="shared" si="47"/>
        <v>3</v>
      </c>
      <c r="I356" s="93">
        <f t="shared" si="48"/>
        <v>29.7</v>
      </c>
      <c r="J356" s="93"/>
      <c r="K356" s="94">
        <f t="shared" si="50"/>
        <v>29.7</v>
      </c>
      <c r="L356" s="95" t="s">
        <v>640</v>
      </c>
      <c r="M356" s="133">
        <v>2</v>
      </c>
      <c r="N356" s="137"/>
      <c r="O356" s="137"/>
      <c r="P356" s="137"/>
      <c r="Q356" s="137"/>
    </row>
    <row r="357" spans="1:17" s="139" customFormat="1" ht="15">
      <c r="A357" s="133">
        <v>12</v>
      </c>
      <c r="B357" s="86">
        <v>382</v>
      </c>
      <c r="C357" s="87" t="s">
        <v>654</v>
      </c>
      <c r="D357" s="92">
        <v>1998</v>
      </c>
      <c r="E357" s="87" t="s">
        <v>119</v>
      </c>
      <c r="F357" s="90">
        <v>29.8</v>
      </c>
      <c r="G357" s="90"/>
      <c r="H357" s="266">
        <f t="shared" si="47"/>
        <v>3</v>
      </c>
      <c r="I357" s="93">
        <f t="shared" si="48"/>
        <v>29.8</v>
      </c>
      <c r="J357" s="93"/>
      <c r="K357" s="94">
        <f t="shared" si="50"/>
        <v>29.8</v>
      </c>
      <c r="L357" s="95" t="s">
        <v>534</v>
      </c>
      <c r="M357" s="133">
        <v>3</v>
      </c>
      <c r="N357" s="137"/>
      <c r="O357" s="137"/>
      <c r="P357" s="137"/>
      <c r="Q357" s="137"/>
    </row>
    <row r="358" spans="1:17" s="139" customFormat="1" ht="15">
      <c r="A358" s="133">
        <v>13</v>
      </c>
      <c r="B358" s="86">
        <v>367</v>
      </c>
      <c r="C358" s="87" t="s">
        <v>652</v>
      </c>
      <c r="D358" s="92">
        <v>1996</v>
      </c>
      <c r="E358" s="87" t="s">
        <v>295</v>
      </c>
      <c r="F358" s="90">
        <v>31.7</v>
      </c>
      <c r="G358" s="90"/>
      <c r="H358" s="266">
        <f t="shared" si="47"/>
        <v>3</v>
      </c>
      <c r="I358" s="93">
        <f t="shared" si="48"/>
        <v>31.7</v>
      </c>
      <c r="J358" s="93"/>
      <c r="K358" s="94">
        <f t="shared" si="50"/>
        <v>31.7</v>
      </c>
      <c r="L358" s="95" t="s">
        <v>653</v>
      </c>
      <c r="M358" s="133">
        <v>3</v>
      </c>
      <c r="N358" s="137"/>
      <c r="O358" s="137"/>
      <c r="P358" s="137"/>
      <c r="Q358" s="137"/>
    </row>
    <row r="359" spans="1:92" s="139" customFormat="1" ht="15">
      <c r="A359" s="133">
        <v>14</v>
      </c>
      <c r="B359" s="86">
        <v>250</v>
      </c>
      <c r="C359" s="87" t="s">
        <v>734</v>
      </c>
      <c r="D359" s="92">
        <v>1996</v>
      </c>
      <c r="E359" s="87" t="s">
        <v>218</v>
      </c>
      <c r="F359" s="90">
        <v>33.6</v>
      </c>
      <c r="G359" s="90"/>
      <c r="H359" s="266" t="str">
        <f t="shared" si="47"/>
        <v>1юн</v>
      </c>
      <c r="I359" s="93">
        <f t="shared" si="48"/>
        <v>33.6</v>
      </c>
      <c r="J359" s="93"/>
      <c r="K359" s="94">
        <f t="shared" si="50"/>
        <v>33.6</v>
      </c>
      <c r="L359" s="95" t="s">
        <v>640</v>
      </c>
      <c r="M359" s="133">
        <v>3</v>
      </c>
      <c r="N359" s="137"/>
      <c r="O359" s="137"/>
      <c r="P359" s="137"/>
      <c r="Q359" s="137"/>
      <c r="R359" s="131"/>
      <c r="S359" s="132"/>
      <c r="T359" s="132"/>
      <c r="U359" s="132"/>
      <c r="V359" s="132"/>
      <c r="W359" s="132"/>
      <c r="X359" s="131"/>
      <c r="Y359" s="131"/>
      <c r="Z359" s="131"/>
      <c r="AA359" s="132"/>
      <c r="AB359" s="132"/>
      <c r="AC359" s="132"/>
      <c r="AD359" s="131"/>
      <c r="AE359" s="179"/>
      <c r="AF359" s="179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1"/>
      <c r="AU359" s="131"/>
      <c r="AV359" s="131"/>
      <c r="AW359" s="131"/>
      <c r="AX359" s="131"/>
      <c r="AY359" s="131"/>
      <c r="AZ359" s="131"/>
      <c r="BA359" s="131"/>
      <c r="BB359" s="131"/>
      <c r="BC359" s="131"/>
      <c r="BD359" s="131"/>
      <c r="BE359" s="131"/>
      <c r="BF359" s="131"/>
      <c r="BG359" s="131"/>
      <c r="BH359" s="131"/>
      <c r="BI359" s="131"/>
      <c r="BJ359" s="131"/>
      <c r="BK359" s="131"/>
      <c r="BL359" s="131"/>
      <c r="BM359" s="131"/>
      <c r="BN359" s="131"/>
      <c r="BO359" s="131"/>
      <c r="BP359" s="131"/>
      <c r="BQ359" s="131"/>
      <c r="BR359" s="131"/>
      <c r="BS359" s="131"/>
      <c r="BT359" s="131"/>
      <c r="BU359" s="131"/>
      <c r="BV359" s="131"/>
      <c r="BW359" s="131"/>
      <c r="BX359" s="131"/>
      <c r="BY359" s="131"/>
      <c r="BZ359" s="131"/>
      <c r="CA359" s="131"/>
      <c r="CB359" s="131"/>
      <c r="CC359" s="131"/>
      <c r="CD359" s="131"/>
      <c r="CE359" s="131"/>
      <c r="CF359" s="131"/>
      <c r="CG359" s="131"/>
      <c r="CH359" s="131"/>
      <c r="CI359" s="131"/>
      <c r="CJ359" s="131"/>
      <c r="CK359" s="131"/>
      <c r="CL359" s="131"/>
      <c r="CM359" s="131"/>
      <c r="CN359" s="131"/>
    </row>
    <row r="360" spans="1:32" ht="15.75" customHeight="1">
      <c r="A360" s="290" t="s">
        <v>87</v>
      </c>
      <c r="B360" s="290"/>
      <c r="C360" s="290"/>
      <c r="D360" s="290"/>
      <c r="E360" s="290"/>
      <c r="F360" s="290"/>
      <c r="G360" s="290"/>
      <c r="H360" s="290"/>
      <c r="I360" s="290"/>
      <c r="J360" s="290"/>
      <c r="K360" s="290"/>
      <c r="L360" s="290"/>
      <c r="M360" s="290"/>
      <c r="N360" s="290"/>
      <c r="O360" s="290"/>
      <c r="P360" s="290"/>
      <c r="Q360" s="290"/>
      <c r="S360" s="24"/>
      <c r="T360" s="28"/>
      <c r="U360" s="28"/>
      <c r="V360" s="28"/>
      <c r="W360" s="29"/>
      <c r="AA360" s="24"/>
      <c r="AB360" s="28"/>
      <c r="AC360" s="29"/>
      <c r="AF360" s="265"/>
    </row>
    <row r="361" spans="1:32" ht="15.75" customHeight="1">
      <c r="A361" s="291" t="s">
        <v>34</v>
      </c>
      <c r="B361" s="291"/>
      <c r="C361" s="291"/>
      <c r="D361" s="291"/>
      <c r="E361" s="291"/>
      <c r="F361" s="291"/>
      <c r="G361" s="291"/>
      <c r="H361" s="291"/>
      <c r="I361" s="291"/>
      <c r="J361" s="291"/>
      <c r="K361" s="291"/>
      <c r="L361" s="291"/>
      <c r="M361" s="291"/>
      <c r="N361" s="291"/>
      <c r="O361" s="291"/>
      <c r="P361" s="291"/>
      <c r="Q361" s="291"/>
      <c r="S361" s="24"/>
      <c r="T361" s="28"/>
      <c r="U361" s="28"/>
      <c r="V361" s="28"/>
      <c r="W361" s="29"/>
      <c r="AA361" s="24"/>
      <c r="AB361" s="28"/>
      <c r="AC361" s="29"/>
      <c r="AF361" s="265"/>
    </row>
    <row r="362" spans="1:32" ht="25.5" customHeight="1">
      <c r="A362" s="39" t="s">
        <v>1</v>
      </c>
      <c r="B362" s="40" t="s">
        <v>11</v>
      </c>
      <c r="C362" s="39" t="s">
        <v>2</v>
      </c>
      <c r="D362" s="144" t="s">
        <v>67</v>
      </c>
      <c r="E362" s="39" t="s">
        <v>4</v>
      </c>
      <c r="F362" s="57" t="s">
        <v>5</v>
      </c>
      <c r="G362" s="62" t="s">
        <v>6</v>
      </c>
      <c r="H362" s="39" t="s">
        <v>15</v>
      </c>
      <c r="I362" s="57"/>
      <c r="J362" s="39"/>
      <c r="K362" s="57"/>
      <c r="L362" s="39" t="s">
        <v>8</v>
      </c>
      <c r="M362" s="292" t="s">
        <v>9</v>
      </c>
      <c r="N362" s="292"/>
      <c r="O362" s="292"/>
      <c r="P362" s="116" t="s">
        <v>10</v>
      </c>
      <c r="Q362" s="117" t="s">
        <v>1</v>
      </c>
      <c r="S362" s="24"/>
      <c r="T362" s="28"/>
      <c r="U362" s="28"/>
      <c r="V362" s="28"/>
      <c r="W362" s="29"/>
      <c r="AA362" s="24"/>
      <c r="AB362" s="28"/>
      <c r="AC362" s="29"/>
      <c r="AF362" s="265"/>
    </row>
    <row r="363" spans="1:92" s="23" customFormat="1" ht="15">
      <c r="A363" s="133"/>
      <c r="B363" s="86">
        <v>333</v>
      </c>
      <c r="C363" s="87" t="s">
        <v>664</v>
      </c>
      <c r="D363" s="92">
        <v>2000</v>
      </c>
      <c r="E363" s="137" t="s">
        <v>108</v>
      </c>
      <c r="F363" s="90">
        <v>26</v>
      </c>
      <c r="G363" s="90">
        <v>26.1</v>
      </c>
      <c r="H363" s="266">
        <f aca="true" t="shared" si="52" ref="H363:H393">LOOKUP(K363,$AI$2:$AP$2,$AI$1:$AP$1)</f>
        <v>1</v>
      </c>
      <c r="I363" s="93">
        <f aca="true" t="shared" si="53" ref="I363:I403">F363</f>
        <v>26</v>
      </c>
      <c r="J363" s="93">
        <f>G363</f>
        <v>26.1</v>
      </c>
      <c r="K363" s="94">
        <f aca="true" t="shared" si="54" ref="K363:K403">SMALL(I363:J363,1)+0</f>
        <v>26</v>
      </c>
      <c r="L363" s="87" t="s">
        <v>744</v>
      </c>
      <c r="M363" s="133">
        <v>1</v>
      </c>
      <c r="N363" s="137"/>
      <c r="O363" s="137"/>
      <c r="P363" s="137"/>
      <c r="Q363" s="137"/>
      <c r="R363" s="139"/>
      <c r="S363" s="139"/>
      <c r="T363" s="139"/>
      <c r="U363" s="139"/>
      <c r="V363" s="139"/>
      <c r="W363" s="139"/>
      <c r="X363" s="139"/>
      <c r="Y363" s="139"/>
      <c r="Z363" s="139"/>
      <c r="AA363" s="139"/>
      <c r="AB363" s="139"/>
      <c r="AC363" s="139"/>
      <c r="AD363" s="139"/>
      <c r="AE363" s="139"/>
      <c r="AF363" s="139"/>
      <c r="AG363" s="139"/>
      <c r="AH363" s="139"/>
      <c r="AI363" s="139"/>
      <c r="AJ363" s="139"/>
      <c r="AK363" s="139"/>
      <c r="AL363" s="139"/>
      <c r="AM363" s="139"/>
      <c r="AN363" s="139"/>
      <c r="AO363" s="139"/>
      <c r="AP363" s="139"/>
      <c r="AQ363" s="139"/>
      <c r="AR363" s="139"/>
      <c r="AS363" s="139"/>
      <c r="AT363" s="139"/>
      <c r="AU363" s="139"/>
      <c r="AV363" s="139"/>
      <c r="AW363" s="139"/>
      <c r="AX363" s="139"/>
      <c r="AY363" s="139"/>
      <c r="AZ363" s="139"/>
      <c r="BA363" s="139"/>
      <c r="BB363" s="139"/>
      <c r="BC363" s="139"/>
      <c r="BD363" s="139"/>
      <c r="BE363" s="139"/>
      <c r="BF363" s="139"/>
      <c r="BG363" s="139"/>
      <c r="BH363" s="139"/>
      <c r="BI363" s="139"/>
      <c r="BJ363" s="139"/>
      <c r="BK363" s="139"/>
      <c r="BL363" s="139"/>
      <c r="BM363" s="139"/>
      <c r="BN363" s="139"/>
      <c r="BO363" s="139"/>
      <c r="BP363" s="139"/>
      <c r="BQ363" s="139"/>
      <c r="BR363" s="139"/>
      <c r="BS363" s="139"/>
      <c r="BT363" s="139"/>
      <c r="BU363" s="139"/>
      <c r="BV363" s="139"/>
      <c r="BW363" s="139"/>
      <c r="BX363" s="139"/>
      <c r="BY363" s="139"/>
      <c r="BZ363" s="139"/>
      <c r="CA363" s="139"/>
      <c r="CB363" s="139"/>
      <c r="CC363" s="139"/>
      <c r="CD363" s="139"/>
      <c r="CE363" s="139"/>
      <c r="CF363" s="139"/>
      <c r="CG363" s="139"/>
      <c r="CH363" s="139"/>
      <c r="CI363" s="139"/>
      <c r="CJ363" s="139"/>
      <c r="CK363" s="139"/>
      <c r="CL363" s="139"/>
      <c r="CM363" s="139"/>
      <c r="CN363" s="139"/>
    </row>
    <row r="364" spans="1:92" s="175" customFormat="1" ht="15">
      <c r="A364" s="133"/>
      <c r="B364" s="271">
        <v>222</v>
      </c>
      <c r="C364" s="87" t="s">
        <v>760</v>
      </c>
      <c r="D364" s="92">
        <v>1999</v>
      </c>
      <c r="E364" s="176" t="s">
        <v>502</v>
      </c>
      <c r="F364" s="90">
        <v>26.7</v>
      </c>
      <c r="G364" s="90">
        <v>26.5</v>
      </c>
      <c r="H364" s="266">
        <f t="shared" si="52"/>
        <v>1</v>
      </c>
      <c r="I364" s="93">
        <f t="shared" si="53"/>
        <v>26.7</v>
      </c>
      <c r="J364" s="93">
        <f>G364</f>
        <v>26.5</v>
      </c>
      <c r="K364" s="94">
        <f t="shared" si="54"/>
        <v>26.5</v>
      </c>
      <c r="L364" s="175" t="s">
        <v>504</v>
      </c>
      <c r="M364" s="133">
        <v>1</v>
      </c>
      <c r="N364" s="137"/>
      <c r="O364" s="137"/>
      <c r="P364" s="137"/>
      <c r="Q364" s="137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139"/>
      <c r="AC364" s="139"/>
      <c r="AD364" s="139"/>
      <c r="AE364" s="139"/>
      <c r="AF364" s="139"/>
      <c r="AG364" s="139"/>
      <c r="AH364" s="139"/>
      <c r="AI364" s="139"/>
      <c r="AJ364" s="139"/>
      <c r="AK364" s="139"/>
      <c r="AL364" s="139"/>
      <c r="AM364" s="139"/>
      <c r="AN364" s="139"/>
      <c r="AO364" s="139"/>
      <c r="AP364" s="139"/>
      <c r="AQ364" s="139"/>
      <c r="AR364" s="139"/>
      <c r="AS364" s="139"/>
      <c r="AT364" s="139"/>
      <c r="AU364" s="139"/>
      <c r="AV364" s="139"/>
      <c r="AW364" s="139"/>
      <c r="AX364" s="139"/>
      <c r="AY364" s="139"/>
      <c r="AZ364" s="139"/>
      <c r="BA364" s="139"/>
      <c r="BB364" s="139"/>
      <c r="BC364" s="139"/>
      <c r="BD364" s="139"/>
      <c r="BE364" s="139"/>
      <c r="BF364" s="139"/>
      <c r="BG364" s="139"/>
      <c r="BH364" s="139"/>
      <c r="BI364" s="139"/>
      <c r="BJ364" s="139"/>
      <c r="BK364" s="139"/>
      <c r="BL364" s="139"/>
      <c r="BM364" s="139"/>
      <c r="BN364" s="139"/>
      <c r="BO364" s="139"/>
      <c r="BP364" s="139"/>
      <c r="BQ364" s="139"/>
      <c r="BR364" s="139"/>
      <c r="BS364" s="139"/>
      <c r="BT364" s="139"/>
      <c r="BU364" s="139"/>
      <c r="BV364" s="139"/>
      <c r="BW364" s="139"/>
      <c r="BX364" s="139"/>
      <c r="BY364" s="139"/>
      <c r="BZ364" s="139"/>
      <c r="CA364" s="139"/>
      <c r="CB364" s="139"/>
      <c r="CC364" s="139"/>
      <c r="CD364" s="139"/>
      <c r="CE364" s="139"/>
      <c r="CF364" s="139"/>
      <c r="CG364" s="139"/>
      <c r="CH364" s="139"/>
      <c r="CI364" s="139"/>
      <c r="CJ364" s="139"/>
      <c r="CK364" s="139"/>
      <c r="CL364" s="139"/>
      <c r="CM364" s="139"/>
      <c r="CN364" s="139"/>
    </row>
    <row r="365" spans="1:92" s="131" customFormat="1" ht="15">
      <c r="A365" s="133"/>
      <c r="B365" s="86">
        <v>69</v>
      </c>
      <c r="C365" s="87" t="s">
        <v>749</v>
      </c>
      <c r="D365" s="92">
        <v>1995</v>
      </c>
      <c r="E365" s="87" t="s">
        <v>119</v>
      </c>
      <c r="F365" s="90">
        <v>27</v>
      </c>
      <c r="G365" s="90">
        <v>26.8</v>
      </c>
      <c r="H365" s="266">
        <f t="shared" si="52"/>
        <v>1</v>
      </c>
      <c r="I365" s="93">
        <f t="shared" si="53"/>
        <v>27</v>
      </c>
      <c r="J365" s="93">
        <f>G365</f>
        <v>26.8</v>
      </c>
      <c r="K365" s="94">
        <f t="shared" si="54"/>
        <v>26.8</v>
      </c>
      <c r="L365" s="285" t="s">
        <v>672</v>
      </c>
      <c r="M365" s="133">
        <v>1</v>
      </c>
      <c r="N365" s="137"/>
      <c r="O365" s="137"/>
      <c r="P365" s="137"/>
      <c r="Q365" s="137"/>
      <c r="R365" s="139"/>
      <c r="S365" s="139"/>
      <c r="T365" s="139"/>
      <c r="U365" s="139"/>
      <c r="V365" s="139"/>
      <c r="W365" s="139"/>
      <c r="X365" s="139"/>
      <c r="Y365" s="139"/>
      <c r="Z365" s="139"/>
      <c r="AA365" s="139"/>
      <c r="AB365" s="139"/>
      <c r="AC365" s="139"/>
      <c r="AD365" s="139"/>
      <c r="AE365" s="139"/>
      <c r="AF365" s="139"/>
      <c r="AG365" s="139"/>
      <c r="AH365" s="139"/>
      <c r="AI365" s="139"/>
      <c r="AJ365" s="139"/>
      <c r="AK365" s="139"/>
      <c r="AL365" s="139"/>
      <c r="AM365" s="139"/>
      <c r="AN365" s="139"/>
      <c r="AO365" s="139"/>
      <c r="AP365" s="139"/>
      <c r="AQ365" s="139"/>
      <c r="AR365" s="139"/>
      <c r="AS365" s="139"/>
      <c r="AT365" s="139"/>
      <c r="AU365" s="139"/>
      <c r="AV365" s="139"/>
      <c r="AW365" s="139"/>
      <c r="AX365" s="139"/>
      <c r="AY365" s="139"/>
      <c r="AZ365" s="139"/>
      <c r="BA365" s="139"/>
      <c r="BB365" s="139"/>
      <c r="BC365" s="139"/>
      <c r="BD365" s="139"/>
      <c r="BE365" s="139"/>
      <c r="BF365" s="139"/>
      <c r="BG365" s="139"/>
      <c r="BH365" s="139"/>
      <c r="BI365" s="139"/>
      <c r="BJ365" s="139"/>
      <c r="BK365" s="139"/>
      <c r="BL365" s="139"/>
      <c r="BM365" s="139"/>
      <c r="BN365" s="139"/>
      <c r="BO365" s="139"/>
      <c r="BP365" s="139"/>
      <c r="BQ365" s="139"/>
      <c r="BR365" s="139"/>
      <c r="BS365" s="139"/>
      <c r="BT365" s="139"/>
      <c r="BU365" s="139"/>
      <c r="BV365" s="139"/>
      <c r="BW365" s="139"/>
      <c r="BX365" s="139"/>
      <c r="BY365" s="139"/>
      <c r="BZ365" s="139"/>
      <c r="CA365" s="139"/>
      <c r="CB365" s="139"/>
      <c r="CC365" s="139"/>
      <c r="CD365" s="139"/>
      <c r="CE365" s="139"/>
      <c r="CF365" s="139"/>
      <c r="CG365" s="139"/>
      <c r="CH365" s="139"/>
      <c r="CI365" s="139"/>
      <c r="CJ365" s="139"/>
      <c r="CK365" s="139"/>
      <c r="CL365" s="139"/>
      <c r="CM365" s="139"/>
      <c r="CN365" s="139"/>
    </row>
    <row r="366" spans="1:17" s="139" customFormat="1" ht="15">
      <c r="A366" s="133"/>
      <c r="B366" s="86">
        <v>425</v>
      </c>
      <c r="C366" s="87" t="s">
        <v>688</v>
      </c>
      <c r="D366" s="92">
        <v>2001</v>
      </c>
      <c r="E366" s="87"/>
      <c r="F366" s="90">
        <v>27</v>
      </c>
      <c r="G366" s="90">
        <v>27.8</v>
      </c>
      <c r="H366" s="266">
        <f t="shared" si="52"/>
        <v>1</v>
      </c>
      <c r="I366" s="93">
        <f t="shared" si="53"/>
        <v>27</v>
      </c>
      <c r="J366" s="93">
        <f>G366</f>
        <v>27.8</v>
      </c>
      <c r="K366" s="94">
        <f t="shared" si="54"/>
        <v>27</v>
      </c>
      <c r="L366" s="95" t="s">
        <v>689</v>
      </c>
      <c r="M366" s="133">
        <v>1</v>
      </c>
      <c r="N366" s="137"/>
      <c r="O366" s="137"/>
      <c r="P366" s="137"/>
      <c r="Q366" s="137"/>
    </row>
    <row r="367" spans="1:17" s="139" customFormat="1" ht="15">
      <c r="A367" s="133"/>
      <c r="B367" s="86">
        <v>140</v>
      </c>
      <c r="C367" s="87" t="s">
        <v>758</v>
      </c>
      <c r="D367" s="92">
        <v>2000</v>
      </c>
      <c r="E367" s="176" t="s">
        <v>119</v>
      </c>
      <c r="F367" s="90">
        <v>27.3</v>
      </c>
      <c r="G367" s="90"/>
      <c r="H367" s="266">
        <f t="shared" si="52"/>
        <v>1</v>
      </c>
      <c r="I367" s="93">
        <f t="shared" si="53"/>
        <v>27.3</v>
      </c>
      <c r="J367" s="93"/>
      <c r="K367" s="94">
        <f t="shared" si="54"/>
        <v>27.3</v>
      </c>
      <c r="L367" s="176" t="s">
        <v>759</v>
      </c>
      <c r="M367" s="133">
        <v>2</v>
      </c>
      <c r="N367" s="137"/>
      <c r="O367" s="137"/>
      <c r="P367" s="137"/>
      <c r="Q367" s="137"/>
    </row>
    <row r="368" spans="1:17" s="139" customFormat="1" ht="15">
      <c r="A368" s="133"/>
      <c r="B368" s="86">
        <v>484</v>
      </c>
      <c r="C368" s="87" t="s">
        <v>755</v>
      </c>
      <c r="D368" s="92">
        <v>1999</v>
      </c>
      <c r="E368" s="87" t="s">
        <v>295</v>
      </c>
      <c r="F368" s="90">
        <v>27.4</v>
      </c>
      <c r="G368" s="90"/>
      <c r="H368" s="266">
        <f t="shared" si="52"/>
        <v>1</v>
      </c>
      <c r="I368" s="93">
        <f t="shared" si="53"/>
        <v>27.4</v>
      </c>
      <c r="J368" s="93"/>
      <c r="K368" s="94">
        <f t="shared" si="54"/>
        <v>27.4</v>
      </c>
      <c r="L368" s="95" t="s">
        <v>756</v>
      </c>
      <c r="M368" s="133">
        <v>2</v>
      </c>
      <c r="N368" s="137"/>
      <c r="O368" s="137"/>
      <c r="P368" s="137"/>
      <c r="Q368" s="137"/>
    </row>
    <row r="369" spans="1:17" s="139" customFormat="1" ht="15">
      <c r="A369" s="133"/>
      <c r="B369" s="272">
        <v>468</v>
      </c>
      <c r="C369" s="87" t="s">
        <v>752</v>
      </c>
      <c r="D369" s="205">
        <v>1999</v>
      </c>
      <c r="E369" s="87" t="s">
        <v>119</v>
      </c>
      <c r="F369" s="90">
        <v>27.6</v>
      </c>
      <c r="G369" s="90"/>
      <c r="H369" s="266">
        <f t="shared" si="52"/>
        <v>2</v>
      </c>
      <c r="I369" s="93">
        <f t="shared" si="53"/>
        <v>27.6</v>
      </c>
      <c r="J369" s="93"/>
      <c r="K369" s="94">
        <f t="shared" si="54"/>
        <v>27.6</v>
      </c>
      <c r="L369" s="87" t="s">
        <v>672</v>
      </c>
      <c r="M369" s="133">
        <v>1</v>
      </c>
      <c r="N369" s="137"/>
      <c r="O369" s="137"/>
      <c r="P369" s="137"/>
      <c r="Q369" s="137"/>
    </row>
    <row r="370" spans="1:17" s="139" customFormat="1" ht="15">
      <c r="A370" s="133"/>
      <c r="B370" s="86">
        <v>156</v>
      </c>
      <c r="C370" s="87" t="s">
        <v>743</v>
      </c>
      <c r="D370" s="92">
        <v>2002</v>
      </c>
      <c r="E370" s="87" t="s">
        <v>502</v>
      </c>
      <c r="F370" s="90">
        <v>27.7</v>
      </c>
      <c r="G370" s="90"/>
      <c r="H370" s="266">
        <f t="shared" si="52"/>
        <v>2</v>
      </c>
      <c r="I370" s="93">
        <f t="shared" si="53"/>
        <v>27.7</v>
      </c>
      <c r="J370" s="93"/>
      <c r="K370" s="94">
        <f t="shared" si="54"/>
        <v>27.7</v>
      </c>
      <c r="L370" s="95" t="s">
        <v>525</v>
      </c>
      <c r="M370" s="133">
        <v>2</v>
      </c>
      <c r="N370" s="137"/>
      <c r="O370" s="137"/>
      <c r="P370" s="137"/>
      <c r="Q370" s="137"/>
    </row>
    <row r="371" spans="1:17" s="139" customFormat="1" ht="15">
      <c r="A371" s="133"/>
      <c r="B371" s="86">
        <v>312</v>
      </c>
      <c r="C371" s="87" t="s">
        <v>660</v>
      </c>
      <c r="D371" s="92">
        <v>2000</v>
      </c>
      <c r="E371" s="87" t="s">
        <v>108</v>
      </c>
      <c r="F371" s="90">
        <v>28</v>
      </c>
      <c r="G371" s="90"/>
      <c r="H371" s="266">
        <f t="shared" si="52"/>
        <v>2</v>
      </c>
      <c r="I371" s="93">
        <f t="shared" si="53"/>
        <v>28</v>
      </c>
      <c r="J371" s="93"/>
      <c r="K371" s="94">
        <f t="shared" si="54"/>
        <v>28</v>
      </c>
      <c r="L371" s="95" t="s">
        <v>661</v>
      </c>
      <c r="M371" s="133">
        <v>1</v>
      </c>
      <c r="N371" s="137"/>
      <c r="O371" s="137"/>
      <c r="P371" s="137"/>
      <c r="Q371" s="137"/>
    </row>
    <row r="372" spans="1:17" s="139" customFormat="1" ht="15">
      <c r="A372" s="133"/>
      <c r="B372" s="86">
        <v>649</v>
      </c>
      <c r="C372" s="87" t="s">
        <v>682</v>
      </c>
      <c r="D372" s="92">
        <v>2001</v>
      </c>
      <c r="E372" s="87" t="s">
        <v>119</v>
      </c>
      <c r="F372" s="90">
        <v>28.1</v>
      </c>
      <c r="G372" s="90"/>
      <c r="H372" s="266">
        <f t="shared" si="52"/>
        <v>2</v>
      </c>
      <c r="I372" s="93">
        <f t="shared" si="53"/>
        <v>28.1</v>
      </c>
      <c r="J372" s="93"/>
      <c r="K372" s="94">
        <f t="shared" si="54"/>
        <v>28.1</v>
      </c>
      <c r="L372" s="87" t="s">
        <v>672</v>
      </c>
      <c r="M372" s="133">
        <v>2</v>
      </c>
      <c r="N372" s="137"/>
      <c r="O372" s="137"/>
      <c r="P372" s="137"/>
      <c r="Q372" s="137"/>
    </row>
    <row r="373" spans="1:17" s="139" customFormat="1" ht="15">
      <c r="A373" s="133"/>
      <c r="B373" s="86">
        <v>88</v>
      </c>
      <c r="C373" s="87" t="s">
        <v>671</v>
      </c>
      <c r="D373" s="92">
        <v>2001</v>
      </c>
      <c r="E373" s="87" t="s">
        <v>119</v>
      </c>
      <c r="F373" s="90">
        <v>28.1</v>
      </c>
      <c r="G373" s="90"/>
      <c r="H373" s="266">
        <f t="shared" si="52"/>
        <v>2</v>
      </c>
      <c r="I373" s="93">
        <f t="shared" si="53"/>
        <v>28.1</v>
      </c>
      <c r="J373" s="93"/>
      <c r="K373" s="94">
        <f t="shared" si="54"/>
        <v>28.1</v>
      </c>
      <c r="L373" s="87" t="s">
        <v>672</v>
      </c>
      <c r="M373" s="133">
        <v>2</v>
      </c>
      <c r="N373" s="137"/>
      <c r="O373" s="137"/>
      <c r="P373" s="137"/>
      <c r="Q373" s="137"/>
    </row>
    <row r="374" spans="1:17" s="139" customFormat="1" ht="15">
      <c r="A374" s="133"/>
      <c r="B374" s="86">
        <v>423</v>
      </c>
      <c r="C374" s="87" t="s">
        <v>679</v>
      </c>
      <c r="D374" s="92">
        <v>2000</v>
      </c>
      <c r="E374" s="87" t="s">
        <v>119</v>
      </c>
      <c r="F374" s="90">
        <v>28.3</v>
      </c>
      <c r="G374" s="90"/>
      <c r="H374" s="266">
        <f t="shared" si="52"/>
        <v>2</v>
      </c>
      <c r="I374" s="93">
        <f t="shared" si="53"/>
        <v>28.3</v>
      </c>
      <c r="J374" s="93"/>
      <c r="K374" s="94">
        <f t="shared" si="54"/>
        <v>28.3</v>
      </c>
      <c r="L374" s="95" t="s">
        <v>522</v>
      </c>
      <c r="M374" s="133"/>
      <c r="N374" s="137"/>
      <c r="O374" s="137"/>
      <c r="P374" s="137"/>
      <c r="Q374" s="137"/>
    </row>
    <row r="375" spans="1:17" s="139" customFormat="1" ht="15">
      <c r="A375" s="133"/>
      <c r="B375" s="86">
        <v>393</v>
      </c>
      <c r="C375" s="87" t="s">
        <v>757</v>
      </c>
      <c r="D375" s="92">
        <v>2002</v>
      </c>
      <c r="E375" s="87" t="s">
        <v>245</v>
      </c>
      <c r="F375" s="90">
        <v>28.4</v>
      </c>
      <c r="G375" s="90"/>
      <c r="H375" s="266">
        <f t="shared" si="52"/>
        <v>2</v>
      </c>
      <c r="I375" s="93">
        <f t="shared" si="53"/>
        <v>28.4</v>
      </c>
      <c r="J375" s="93"/>
      <c r="K375" s="94">
        <f t="shared" si="54"/>
        <v>28.4</v>
      </c>
      <c r="L375" s="95" t="s">
        <v>703</v>
      </c>
      <c r="M375" s="133">
        <v>3</v>
      </c>
      <c r="N375" s="137"/>
      <c r="O375" s="137"/>
      <c r="P375" s="137"/>
      <c r="Q375" s="137"/>
    </row>
    <row r="376" spans="1:17" s="139" customFormat="1" ht="15">
      <c r="A376" s="133"/>
      <c r="B376" s="86">
        <v>147</v>
      </c>
      <c r="C376" s="87" t="s">
        <v>762</v>
      </c>
      <c r="D376" s="92">
        <v>2001</v>
      </c>
      <c r="E376" s="87" t="s">
        <v>159</v>
      </c>
      <c r="F376" s="90">
        <v>28.5</v>
      </c>
      <c r="G376" s="90"/>
      <c r="H376" s="266">
        <f t="shared" si="52"/>
        <v>2</v>
      </c>
      <c r="I376" s="93">
        <f t="shared" si="53"/>
        <v>28.5</v>
      </c>
      <c r="J376" s="93"/>
      <c r="K376" s="94">
        <f t="shared" si="54"/>
        <v>28.5</v>
      </c>
      <c r="L376" s="95" t="s">
        <v>763</v>
      </c>
      <c r="M376" s="133">
        <v>1</v>
      </c>
      <c r="N376" s="137"/>
      <c r="O376" s="137"/>
      <c r="P376" s="137"/>
      <c r="Q376" s="137"/>
    </row>
    <row r="377" spans="1:17" s="139" customFormat="1" ht="15">
      <c r="A377" s="133"/>
      <c r="B377" s="133">
        <v>481</v>
      </c>
      <c r="C377" s="137" t="s">
        <v>675</v>
      </c>
      <c r="D377" s="133">
        <v>2000</v>
      </c>
      <c r="E377" s="87" t="s">
        <v>119</v>
      </c>
      <c r="F377" s="90">
        <v>28.8</v>
      </c>
      <c r="G377" s="90"/>
      <c r="H377" s="266">
        <f t="shared" si="52"/>
        <v>2</v>
      </c>
      <c r="I377" s="93">
        <f t="shared" si="53"/>
        <v>28.8</v>
      </c>
      <c r="J377" s="93"/>
      <c r="K377" s="94">
        <f t="shared" si="54"/>
        <v>28.8</v>
      </c>
      <c r="L377" s="87" t="s">
        <v>672</v>
      </c>
      <c r="M377" s="133">
        <v>3</v>
      </c>
      <c r="N377" s="137"/>
      <c r="O377" s="137"/>
      <c r="P377" s="137"/>
      <c r="Q377" s="137"/>
    </row>
    <row r="378" spans="1:17" s="139" customFormat="1" ht="15">
      <c r="A378" s="133"/>
      <c r="B378" s="86">
        <v>136</v>
      </c>
      <c r="C378" s="87" t="s">
        <v>686</v>
      </c>
      <c r="D378" s="92">
        <v>2001</v>
      </c>
      <c r="E378" s="87" t="s">
        <v>128</v>
      </c>
      <c r="F378" s="90">
        <v>29</v>
      </c>
      <c r="G378" s="90"/>
      <c r="H378" s="266">
        <f t="shared" si="52"/>
        <v>2</v>
      </c>
      <c r="I378" s="93">
        <f t="shared" si="53"/>
        <v>29</v>
      </c>
      <c r="J378" s="93"/>
      <c r="K378" s="94">
        <f t="shared" si="54"/>
        <v>29</v>
      </c>
      <c r="L378" s="95" t="s">
        <v>687</v>
      </c>
      <c r="M378" s="133">
        <v>2</v>
      </c>
      <c r="N378" s="137"/>
      <c r="O378" s="137"/>
      <c r="P378" s="137"/>
      <c r="Q378" s="137"/>
    </row>
    <row r="379" spans="1:17" s="139" customFormat="1" ht="15">
      <c r="A379" s="133"/>
      <c r="B379" s="86">
        <v>133</v>
      </c>
      <c r="C379" s="87" t="s">
        <v>678</v>
      </c>
      <c r="D379" s="92">
        <v>1999</v>
      </c>
      <c r="E379" s="87" t="s">
        <v>111</v>
      </c>
      <c r="F379" s="90">
        <v>29.2</v>
      </c>
      <c r="G379" s="90"/>
      <c r="H379" s="266">
        <f t="shared" si="52"/>
        <v>2</v>
      </c>
      <c r="I379" s="93">
        <f t="shared" si="53"/>
        <v>29.2</v>
      </c>
      <c r="J379" s="93"/>
      <c r="K379" s="94">
        <f t="shared" si="54"/>
        <v>29.2</v>
      </c>
      <c r="L379" s="95" t="s">
        <v>746</v>
      </c>
      <c r="M379" s="133">
        <v>1</v>
      </c>
      <c r="N379" s="137"/>
      <c r="O379" s="137"/>
      <c r="P379" s="137"/>
      <c r="Q379" s="137"/>
    </row>
    <row r="380" spans="1:17" s="139" customFormat="1" ht="15">
      <c r="A380" s="133"/>
      <c r="B380" s="86">
        <v>5</v>
      </c>
      <c r="C380" s="87" t="s">
        <v>751</v>
      </c>
      <c r="D380" s="92">
        <v>2002</v>
      </c>
      <c r="E380" s="87" t="s">
        <v>128</v>
      </c>
      <c r="F380" s="90">
        <v>29.3</v>
      </c>
      <c r="G380" s="90"/>
      <c r="H380" s="266">
        <f t="shared" si="52"/>
        <v>2</v>
      </c>
      <c r="I380" s="93">
        <f t="shared" si="53"/>
        <v>29.3</v>
      </c>
      <c r="J380" s="93"/>
      <c r="K380" s="94">
        <f t="shared" si="54"/>
        <v>29.3</v>
      </c>
      <c r="L380" s="95" t="s">
        <v>515</v>
      </c>
      <c r="M380" s="133">
        <v>3</v>
      </c>
      <c r="N380" s="137"/>
      <c r="O380" s="137"/>
      <c r="P380" s="137"/>
      <c r="Q380" s="137"/>
    </row>
    <row r="381" spans="1:92" s="139" customFormat="1" ht="15">
      <c r="A381" s="133"/>
      <c r="B381" s="177">
        <v>154</v>
      </c>
      <c r="C381" s="176" t="s">
        <v>670</v>
      </c>
      <c r="D381" s="177">
        <v>2002</v>
      </c>
      <c r="E381" s="176" t="s">
        <v>502</v>
      </c>
      <c r="F381" s="90">
        <v>30.1</v>
      </c>
      <c r="G381" s="90"/>
      <c r="H381" s="266">
        <f t="shared" si="52"/>
        <v>3</v>
      </c>
      <c r="I381" s="93">
        <f t="shared" si="53"/>
        <v>30.1</v>
      </c>
      <c r="J381" s="93"/>
      <c r="K381" s="94">
        <f t="shared" si="54"/>
        <v>30.1</v>
      </c>
      <c r="L381" s="176" t="s">
        <v>525</v>
      </c>
      <c r="M381" s="133">
        <v>1</v>
      </c>
      <c r="N381" s="137"/>
      <c r="O381" s="137"/>
      <c r="P381" s="137"/>
      <c r="Q381" s="137"/>
      <c r="R381" s="175"/>
      <c r="S381" s="178"/>
      <c r="T381" s="178"/>
      <c r="U381" s="178"/>
      <c r="V381" s="178"/>
      <c r="W381" s="178"/>
      <c r="X381" s="175"/>
      <c r="Y381" s="175"/>
      <c r="Z381" s="175"/>
      <c r="AA381" s="178"/>
      <c r="AB381" s="178"/>
      <c r="AC381" s="178"/>
      <c r="AD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  <c r="AQ381" s="175"/>
      <c r="AR381" s="175"/>
      <c r="AS381" s="175"/>
      <c r="AT381" s="175"/>
      <c r="AU381" s="175"/>
      <c r="AV381" s="175"/>
      <c r="AW381" s="175"/>
      <c r="AX381" s="175"/>
      <c r="AY381" s="175"/>
      <c r="AZ381" s="175"/>
      <c r="BA381" s="175"/>
      <c r="BB381" s="175"/>
      <c r="BC381" s="175"/>
      <c r="BD381" s="175"/>
      <c r="BE381" s="175"/>
      <c r="BF381" s="175"/>
      <c r="BG381" s="175"/>
      <c r="BH381" s="175"/>
      <c r="BI381" s="175"/>
      <c r="BJ381" s="175"/>
      <c r="BK381" s="175"/>
      <c r="BL381" s="175"/>
      <c r="BM381" s="175"/>
      <c r="BN381" s="175"/>
      <c r="BO381" s="175"/>
      <c r="BP381" s="175"/>
      <c r="BQ381" s="175"/>
      <c r="BR381" s="175"/>
      <c r="BS381" s="175"/>
      <c r="BT381" s="175"/>
      <c r="BU381" s="175"/>
      <c r="BV381" s="175"/>
      <c r="BW381" s="175"/>
      <c r="BX381" s="175"/>
      <c r="BY381" s="175"/>
      <c r="BZ381" s="175"/>
      <c r="CA381" s="175"/>
      <c r="CB381" s="175"/>
      <c r="CC381" s="175"/>
      <c r="CD381" s="175"/>
      <c r="CE381" s="175"/>
      <c r="CF381" s="175"/>
      <c r="CG381" s="175"/>
      <c r="CH381" s="175"/>
      <c r="CI381" s="175"/>
      <c r="CJ381" s="175"/>
      <c r="CK381" s="175"/>
      <c r="CL381" s="175"/>
      <c r="CM381" s="175"/>
      <c r="CN381" s="175"/>
    </row>
    <row r="382" spans="1:17" s="139" customFormat="1" ht="15">
      <c r="A382" s="133"/>
      <c r="B382" s="86">
        <v>11</v>
      </c>
      <c r="C382" s="87" t="s">
        <v>676</v>
      </c>
      <c r="D382" s="92">
        <v>2002</v>
      </c>
      <c r="E382" s="87" t="s">
        <v>531</v>
      </c>
      <c r="F382" s="90">
        <v>30.4</v>
      </c>
      <c r="G382" s="90"/>
      <c r="H382" s="266">
        <f t="shared" si="52"/>
        <v>3</v>
      </c>
      <c r="I382" s="93">
        <f t="shared" si="53"/>
        <v>30.4</v>
      </c>
      <c r="J382" s="93"/>
      <c r="K382" s="94">
        <f t="shared" si="54"/>
        <v>30.4</v>
      </c>
      <c r="L382" s="95" t="s">
        <v>532</v>
      </c>
      <c r="M382" s="133">
        <v>4</v>
      </c>
      <c r="N382" s="137"/>
      <c r="O382" s="137"/>
      <c r="P382" s="137"/>
      <c r="Q382" s="137"/>
    </row>
    <row r="383" spans="1:92" s="139" customFormat="1" ht="15">
      <c r="A383" s="133"/>
      <c r="B383" s="86">
        <v>741</v>
      </c>
      <c r="C383" s="87" t="s">
        <v>753</v>
      </c>
      <c r="D383" s="92">
        <v>2000</v>
      </c>
      <c r="E383" s="87" t="s">
        <v>119</v>
      </c>
      <c r="F383" s="90">
        <v>30.6</v>
      </c>
      <c r="G383" s="90"/>
      <c r="H383" s="266">
        <f t="shared" si="52"/>
        <v>3</v>
      </c>
      <c r="I383" s="93">
        <f t="shared" si="53"/>
        <v>30.6</v>
      </c>
      <c r="J383" s="93"/>
      <c r="K383" s="94">
        <f t="shared" si="54"/>
        <v>30.6</v>
      </c>
      <c r="L383" s="95" t="s">
        <v>708</v>
      </c>
      <c r="M383" s="133">
        <v>3</v>
      </c>
      <c r="N383" s="137"/>
      <c r="O383" s="137"/>
      <c r="P383" s="137"/>
      <c r="Q383" s="137"/>
      <c r="R383" s="131"/>
      <c r="S383" s="132"/>
      <c r="T383" s="132"/>
      <c r="U383" s="132"/>
      <c r="V383" s="132"/>
      <c r="W383" s="132"/>
      <c r="X383" s="131"/>
      <c r="Y383" s="131"/>
      <c r="Z383" s="131"/>
      <c r="AA383" s="132"/>
      <c r="AB383" s="132"/>
      <c r="AC383" s="132"/>
      <c r="AD383" s="131"/>
      <c r="AE383" s="179"/>
      <c r="AF383" s="179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1"/>
      <c r="BD383" s="131"/>
      <c r="BE383" s="131"/>
      <c r="BF383" s="131"/>
      <c r="BG383" s="131"/>
      <c r="BH383" s="131"/>
      <c r="BI383" s="131"/>
      <c r="BJ383" s="131"/>
      <c r="BK383" s="131"/>
      <c r="BL383" s="131"/>
      <c r="BM383" s="131"/>
      <c r="BN383" s="131"/>
      <c r="BO383" s="131"/>
      <c r="BP383" s="131"/>
      <c r="BQ383" s="131"/>
      <c r="BR383" s="131"/>
      <c r="BS383" s="131"/>
      <c r="BT383" s="131"/>
      <c r="BU383" s="131"/>
      <c r="BV383" s="131"/>
      <c r="BW383" s="131"/>
      <c r="BX383" s="131"/>
      <c r="BY383" s="131"/>
      <c r="BZ383" s="131"/>
      <c r="CA383" s="131"/>
      <c r="CB383" s="131"/>
      <c r="CC383" s="131"/>
      <c r="CD383" s="131"/>
      <c r="CE383" s="131"/>
      <c r="CF383" s="131"/>
      <c r="CG383" s="131"/>
      <c r="CH383" s="131"/>
      <c r="CI383" s="131"/>
      <c r="CJ383" s="131"/>
      <c r="CK383" s="131"/>
      <c r="CL383" s="131"/>
      <c r="CM383" s="131"/>
      <c r="CN383" s="131"/>
    </row>
    <row r="384" spans="1:92" s="23" customFormat="1" ht="15">
      <c r="A384" s="133"/>
      <c r="B384" s="86">
        <v>370</v>
      </c>
      <c r="C384" s="87" t="s">
        <v>748</v>
      </c>
      <c r="D384" s="92">
        <v>2002</v>
      </c>
      <c r="E384" s="87" t="s">
        <v>119</v>
      </c>
      <c r="F384" s="90">
        <v>31.1</v>
      </c>
      <c r="G384" s="90"/>
      <c r="H384" s="266">
        <f t="shared" si="52"/>
        <v>3</v>
      </c>
      <c r="I384" s="93">
        <f t="shared" si="53"/>
        <v>31.1</v>
      </c>
      <c r="J384" s="93"/>
      <c r="K384" s="94">
        <f t="shared" si="54"/>
        <v>31.1</v>
      </c>
      <c r="L384" s="95" t="s">
        <v>708</v>
      </c>
      <c r="M384" s="133">
        <v>3</v>
      </c>
      <c r="N384" s="137"/>
      <c r="O384" s="137"/>
      <c r="P384" s="137"/>
      <c r="Q384" s="137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  <c r="AD384" s="139"/>
      <c r="AE384" s="139"/>
      <c r="AF384" s="139"/>
      <c r="AG384" s="139"/>
      <c r="AH384" s="139"/>
      <c r="AI384" s="139"/>
      <c r="AJ384" s="139"/>
      <c r="AK384" s="139"/>
      <c r="AL384" s="139"/>
      <c r="AM384" s="139"/>
      <c r="AN384" s="139"/>
      <c r="AO384" s="139"/>
      <c r="AP384" s="139"/>
      <c r="AQ384" s="139"/>
      <c r="AR384" s="139"/>
      <c r="AS384" s="139"/>
      <c r="AT384" s="139"/>
      <c r="AU384" s="139"/>
      <c r="AV384" s="139"/>
      <c r="AW384" s="139"/>
      <c r="AX384" s="139"/>
      <c r="AY384" s="139"/>
      <c r="AZ384" s="139"/>
      <c r="BA384" s="139"/>
      <c r="BB384" s="139"/>
      <c r="BC384" s="139"/>
      <c r="BD384" s="139"/>
      <c r="BE384" s="139"/>
      <c r="BF384" s="139"/>
      <c r="BG384" s="139"/>
      <c r="BH384" s="139"/>
      <c r="BI384" s="139"/>
      <c r="BJ384" s="139"/>
      <c r="BK384" s="139"/>
      <c r="BL384" s="139"/>
      <c r="BM384" s="139"/>
      <c r="BN384" s="139"/>
      <c r="BO384" s="139"/>
      <c r="BP384" s="139"/>
      <c r="BQ384" s="139"/>
      <c r="BR384" s="139"/>
      <c r="BS384" s="139"/>
      <c r="BT384" s="139"/>
      <c r="BU384" s="139"/>
      <c r="BV384" s="139"/>
      <c r="BW384" s="139"/>
      <c r="BX384" s="139"/>
      <c r="BY384" s="139"/>
      <c r="BZ384" s="139"/>
      <c r="CA384" s="139"/>
      <c r="CB384" s="139"/>
      <c r="CC384" s="139"/>
      <c r="CD384" s="139"/>
      <c r="CE384" s="139"/>
      <c r="CF384" s="139"/>
      <c r="CG384" s="139"/>
      <c r="CH384" s="139"/>
      <c r="CI384" s="139"/>
      <c r="CJ384" s="139"/>
      <c r="CK384" s="139"/>
      <c r="CL384" s="139"/>
      <c r="CM384" s="139"/>
      <c r="CN384" s="139"/>
    </row>
    <row r="385" spans="1:92" s="175" customFormat="1" ht="15">
      <c r="A385" s="133"/>
      <c r="B385" s="86">
        <v>133</v>
      </c>
      <c r="C385" s="87" t="s">
        <v>456</v>
      </c>
      <c r="D385" s="92">
        <v>2002</v>
      </c>
      <c r="E385" s="87" t="s">
        <v>457</v>
      </c>
      <c r="F385" s="90">
        <v>32</v>
      </c>
      <c r="G385" s="90"/>
      <c r="H385" s="266" t="str">
        <f t="shared" si="52"/>
        <v>1юн</v>
      </c>
      <c r="I385" s="93">
        <f t="shared" si="53"/>
        <v>32</v>
      </c>
      <c r="J385" s="93"/>
      <c r="K385" s="94">
        <f t="shared" si="54"/>
        <v>32</v>
      </c>
      <c r="L385" s="95" t="s">
        <v>266</v>
      </c>
      <c r="M385" s="133">
        <v>3</v>
      </c>
      <c r="N385" s="137"/>
      <c r="O385" s="137"/>
      <c r="P385" s="137"/>
      <c r="Q385" s="137"/>
      <c r="R385" s="139"/>
      <c r="S385" s="139"/>
      <c r="T385" s="139"/>
      <c r="U385" s="139"/>
      <c r="V385" s="139"/>
      <c r="W385" s="139"/>
      <c r="X385" s="139"/>
      <c r="Y385" s="139"/>
      <c r="Z385" s="139"/>
      <c r="AA385" s="139"/>
      <c r="AB385" s="139"/>
      <c r="AC385" s="139"/>
      <c r="AD385" s="139"/>
      <c r="AE385" s="139"/>
      <c r="AF385" s="139"/>
      <c r="AG385" s="139"/>
      <c r="AH385" s="139"/>
      <c r="AI385" s="139"/>
      <c r="AJ385" s="139"/>
      <c r="AK385" s="139"/>
      <c r="AL385" s="139"/>
      <c r="AM385" s="139"/>
      <c r="AN385" s="139"/>
      <c r="AO385" s="139"/>
      <c r="AP385" s="139"/>
      <c r="AQ385" s="139"/>
      <c r="AR385" s="139"/>
      <c r="AS385" s="139"/>
      <c r="AT385" s="139"/>
      <c r="AU385" s="139"/>
      <c r="AV385" s="139"/>
      <c r="AW385" s="139"/>
      <c r="AX385" s="139"/>
      <c r="AY385" s="139"/>
      <c r="AZ385" s="139"/>
      <c r="BA385" s="139"/>
      <c r="BB385" s="139"/>
      <c r="BC385" s="139"/>
      <c r="BD385" s="139"/>
      <c r="BE385" s="139"/>
      <c r="BF385" s="139"/>
      <c r="BG385" s="139"/>
      <c r="BH385" s="139"/>
      <c r="BI385" s="139"/>
      <c r="BJ385" s="139"/>
      <c r="BK385" s="139"/>
      <c r="BL385" s="139"/>
      <c r="BM385" s="139"/>
      <c r="BN385" s="139"/>
      <c r="BO385" s="139"/>
      <c r="BP385" s="139"/>
      <c r="BQ385" s="139"/>
      <c r="BR385" s="139"/>
      <c r="BS385" s="139"/>
      <c r="BT385" s="139"/>
      <c r="BU385" s="139"/>
      <c r="BV385" s="139"/>
      <c r="BW385" s="139"/>
      <c r="BX385" s="139"/>
      <c r="BY385" s="139"/>
      <c r="BZ385" s="139"/>
      <c r="CA385" s="139"/>
      <c r="CB385" s="139"/>
      <c r="CC385" s="139"/>
      <c r="CD385" s="139"/>
      <c r="CE385" s="139"/>
      <c r="CF385" s="139"/>
      <c r="CG385" s="139"/>
      <c r="CH385" s="139"/>
      <c r="CI385" s="139"/>
      <c r="CJ385" s="139"/>
      <c r="CK385" s="139"/>
      <c r="CL385" s="139"/>
      <c r="CM385" s="139"/>
      <c r="CN385" s="139"/>
    </row>
    <row r="386" spans="1:92" s="131" customFormat="1" ht="15">
      <c r="A386" s="133"/>
      <c r="B386" s="86">
        <v>159</v>
      </c>
      <c r="C386" s="87" t="s">
        <v>655</v>
      </c>
      <c r="D386" s="92">
        <v>2002</v>
      </c>
      <c r="E386" s="87" t="s">
        <v>502</v>
      </c>
      <c r="F386" s="90">
        <v>32.4</v>
      </c>
      <c r="G386" s="90"/>
      <c r="H386" s="266" t="str">
        <f t="shared" si="52"/>
        <v>1юн</v>
      </c>
      <c r="I386" s="93">
        <f t="shared" si="53"/>
        <v>32.4</v>
      </c>
      <c r="J386" s="93"/>
      <c r="K386" s="94">
        <f t="shared" si="54"/>
        <v>32.4</v>
      </c>
      <c r="L386" s="95" t="s">
        <v>525</v>
      </c>
      <c r="M386" s="133">
        <v>4</v>
      </c>
      <c r="N386" s="137"/>
      <c r="O386" s="137"/>
      <c r="P386" s="137"/>
      <c r="Q386" s="137"/>
      <c r="R386" s="139"/>
      <c r="S386" s="139"/>
      <c r="T386" s="139"/>
      <c r="U386" s="139"/>
      <c r="V386" s="139"/>
      <c r="W386" s="139"/>
      <c r="X386" s="139"/>
      <c r="Y386" s="139"/>
      <c r="Z386" s="139"/>
      <c r="AA386" s="139"/>
      <c r="AB386" s="139"/>
      <c r="AC386" s="139"/>
      <c r="AD386" s="139"/>
      <c r="AE386" s="139"/>
      <c r="AF386" s="139"/>
      <c r="AG386" s="139"/>
      <c r="AH386" s="139"/>
      <c r="AI386" s="139"/>
      <c r="AJ386" s="139"/>
      <c r="AK386" s="139"/>
      <c r="AL386" s="139"/>
      <c r="AM386" s="139"/>
      <c r="AN386" s="139"/>
      <c r="AO386" s="139"/>
      <c r="AP386" s="139"/>
      <c r="AQ386" s="139"/>
      <c r="AR386" s="139"/>
      <c r="AS386" s="139"/>
      <c r="AT386" s="139"/>
      <c r="AU386" s="139"/>
      <c r="AV386" s="139"/>
      <c r="AW386" s="139"/>
      <c r="AX386" s="139"/>
      <c r="AY386" s="139"/>
      <c r="AZ386" s="139"/>
      <c r="BA386" s="139"/>
      <c r="BB386" s="139"/>
      <c r="BC386" s="139"/>
      <c r="BD386" s="139"/>
      <c r="BE386" s="139"/>
      <c r="BF386" s="139"/>
      <c r="BG386" s="139"/>
      <c r="BH386" s="139"/>
      <c r="BI386" s="139"/>
      <c r="BJ386" s="139"/>
      <c r="BK386" s="139"/>
      <c r="BL386" s="139"/>
      <c r="BM386" s="139"/>
      <c r="BN386" s="139"/>
      <c r="BO386" s="139"/>
      <c r="BP386" s="139"/>
      <c r="BQ386" s="139"/>
      <c r="BR386" s="139"/>
      <c r="BS386" s="139"/>
      <c r="BT386" s="139"/>
      <c r="BU386" s="139"/>
      <c r="BV386" s="139"/>
      <c r="BW386" s="139"/>
      <c r="BX386" s="139"/>
      <c r="BY386" s="139"/>
      <c r="BZ386" s="139"/>
      <c r="CA386" s="139"/>
      <c r="CB386" s="139"/>
      <c r="CC386" s="139"/>
      <c r="CD386" s="139"/>
      <c r="CE386" s="139"/>
      <c r="CF386" s="139"/>
      <c r="CG386" s="139"/>
      <c r="CH386" s="139"/>
      <c r="CI386" s="139"/>
      <c r="CJ386" s="139"/>
      <c r="CK386" s="139"/>
      <c r="CL386" s="139"/>
      <c r="CM386" s="139"/>
      <c r="CN386" s="139"/>
    </row>
    <row r="387" spans="1:17" s="139" customFormat="1" ht="15">
      <c r="A387" s="133"/>
      <c r="B387" s="86">
        <v>128</v>
      </c>
      <c r="C387" s="87" t="s">
        <v>668</v>
      </c>
      <c r="D387" s="92">
        <v>2000</v>
      </c>
      <c r="E387" s="87" t="s">
        <v>111</v>
      </c>
      <c r="F387" s="90">
        <v>33.6</v>
      </c>
      <c r="G387" s="90"/>
      <c r="H387" s="266" t="str">
        <f t="shared" si="52"/>
        <v>1юн</v>
      </c>
      <c r="I387" s="93">
        <f t="shared" si="53"/>
        <v>33.6</v>
      </c>
      <c r="J387" s="93"/>
      <c r="K387" s="94">
        <f t="shared" si="54"/>
        <v>33.6</v>
      </c>
      <c r="L387" s="95" t="s">
        <v>746</v>
      </c>
      <c r="M387" s="133">
        <v>2</v>
      </c>
      <c r="N387" s="137"/>
      <c r="O387" s="137"/>
      <c r="P387" s="137"/>
      <c r="Q387" s="137"/>
    </row>
    <row r="388" spans="1:17" s="139" customFormat="1" ht="15">
      <c r="A388" s="133"/>
      <c r="B388" s="133">
        <v>245</v>
      </c>
      <c r="C388" s="137" t="s">
        <v>761</v>
      </c>
      <c r="D388" s="133">
        <v>2002</v>
      </c>
      <c r="E388" s="87" t="s">
        <v>162</v>
      </c>
      <c r="F388" s="90">
        <v>33.6</v>
      </c>
      <c r="G388" s="90"/>
      <c r="H388" s="266" t="str">
        <f t="shared" si="52"/>
        <v>1юн</v>
      </c>
      <c r="I388" s="93">
        <f t="shared" si="53"/>
        <v>33.6</v>
      </c>
      <c r="J388" s="93"/>
      <c r="K388" s="94">
        <f t="shared" si="54"/>
        <v>33.6</v>
      </c>
      <c r="L388" s="95" t="s">
        <v>556</v>
      </c>
      <c r="M388" s="133">
        <v>2</v>
      </c>
      <c r="N388" s="137"/>
      <c r="O388" s="137"/>
      <c r="P388" s="137"/>
      <c r="Q388" s="137"/>
    </row>
    <row r="389" spans="1:92" s="10" customFormat="1" ht="15">
      <c r="A389" s="133"/>
      <c r="B389" s="133">
        <v>216</v>
      </c>
      <c r="C389" s="137" t="s">
        <v>745</v>
      </c>
      <c r="D389" s="133">
        <v>2002</v>
      </c>
      <c r="E389" s="87" t="s">
        <v>119</v>
      </c>
      <c r="F389" s="90">
        <v>34.3</v>
      </c>
      <c r="G389" s="90"/>
      <c r="H389" s="266" t="str">
        <f t="shared" si="52"/>
        <v>2юн</v>
      </c>
      <c r="I389" s="93">
        <f t="shared" si="53"/>
        <v>34.3</v>
      </c>
      <c r="J389" s="93"/>
      <c r="K389" s="94">
        <f t="shared" si="54"/>
        <v>34.3</v>
      </c>
      <c r="L389" s="95" t="s">
        <v>606</v>
      </c>
      <c r="M389" s="133">
        <v>3</v>
      </c>
      <c r="N389" s="137"/>
      <c r="O389" s="137"/>
      <c r="P389" s="137"/>
      <c r="Q389" s="137"/>
      <c r="R389" s="139"/>
      <c r="S389" s="139"/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  <c r="AD389" s="139"/>
      <c r="AE389" s="139"/>
      <c r="AF389" s="139"/>
      <c r="AG389" s="139"/>
      <c r="AH389" s="139"/>
      <c r="AI389" s="139"/>
      <c r="AJ389" s="139"/>
      <c r="AK389" s="139"/>
      <c r="AL389" s="139"/>
      <c r="AM389" s="139"/>
      <c r="AN389" s="139"/>
      <c r="AO389" s="139"/>
      <c r="AP389" s="139"/>
      <c r="AQ389" s="139"/>
      <c r="AR389" s="139"/>
      <c r="AS389" s="139"/>
      <c r="AT389" s="139"/>
      <c r="AU389" s="139"/>
      <c r="AV389" s="139"/>
      <c r="AW389" s="139"/>
      <c r="AX389" s="139"/>
      <c r="AY389" s="139"/>
      <c r="AZ389" s="139"/>
      <c r="BA389" s="139"/>
      <c r="BB389" s="139"/>
      <c r="BC389" s="139"/>
      <c r="BD389" s="139"/>
      <c r="BE389" s="139"/>
      <c r="BF389" s="139"/>
      <c r="BG389" s="139"/>
      <c r="BH389" s="139"/>
      <c r="BI389" s="139"/>
      <c r="BJ389" s="139"/>
      <c r="BK389" s="139"/>
      <c r="BL389" s="139"/>
      <c r="BM389" s="139"/>
      <c r="BN389" s="139"/>
      <c r="BO389" s="139"/>
      <c r="BP389" s="139"/>
      <c r="BQ389" s="139"/>
      <c r="BR389" s="139"/>
      <c r="BS389" s="139"/>
      <c r="BT389" s="139"/>
      <c r="BU389" s="139"/>
      <c r="BV389" s="139"/>
      <c r="BW389" s="139"/>
      <c r="BX389" s="139"/>
      <c r="BY389" s="139"/>
      <c r="BZ389" s="139"/>
      <c r="CA389" s="139"/>
      <c r="CB389" s="139"/>
      <c r="CC389" s="139"/>
      <c r="CD389" s="139"/>
      <c r="CE389" s="139"/>
      <c r="CF389" s="139"/>
      <c r="CG389" s="139"/>
      <c r="CH389" s="139"/>
      <c r="CI389" s="139"/>
      <c r="CJ389" s="139"/>
      <c r="CK389" s="139"/>
      <c r="CL389" s="139"/>
      <c r="CM389" s="139"/>
      <c r="CN389" s="139"/>
    </row>
    <row r="390" spans="1:32" s="175" customFormat="1" ht="15">
      <c r="A390" s="133"/>
      <c r="B390" s="180">
        <v>255</v>
      </c>
      <c r="C390" s="176" t="s">
        <v>947</v>
      </c>
      <c r="D390" s="177">
        <v>2001</v>
      </c>
      <c r="E390" s="176" t="s">
        <v>162</v>
      </c>
      <c r="F390" s="90">
        <v>35.2</v>
      </c>
      <c r="G390" s="90"/>
      <c r="H390" s="266" t="str">
        <f t="shared" si="52"/>
        <v>2юн</v>
      </c>
      <c r="I390" s="93">
        <f t="shared" si="53"/>
        <v>35.2</v>
      </c>
      <c r="J390" s="93"/>
      <c r="K390" s="94">
        <f t="shared" si="54"/>
        <v>35.2</v>
      </c>
      <c r="L390" s="175" t="s">
        <v>556</v>
      </c>
      <c r="M390" s="133">
        <v>4</v>
      </c>
      <c r="N390" s="137"/>
      <c r="O390" s="137"/>
      <c r="P390" s="137"/>
      <c r="Q390" s="137"/>
      <c r="S390" s="178"/>
      <c r="T390" s="178"/>
      <c r="U390" s="178"/>
      <c r="V390" s="178"/>
      <c r="W390" s="178"/>
      <c r="AA390" s="178"/>
      <c r="AB390" s="178"/>
      <c r="AC390" s="178"/>
      <c r="AE390" s="139"/>
      <c r="AF390" s="139"/>
    </row>
    <row r="391" spans="1:92" s="131" customFormat="1" ht="15">
      <c r="A391" s="133"/>
      <c r="B391" s="86">
        <v>486</v>
      </c>
      <c r="C391" s="87" t="s">
        <v>747</v>
      </c>
      <c r="D391" s="92">
        <v>2002</v>
      </c>
      <c r="E391" s="87" t="s">
        <v>119</v>
      </c>
      <c r="F391" s="90">
        <v>36.4</v>
      </c>
      <c r="G391" s="90"/>
      <c r="H391" s="266" t="str">
        <f t="shared" si="52"/>
        <v>2юн</v>
      </c>
      <c r="I391" s="93">
        <f t="shared" si="53"/>
        <v>36.4</v>
      </c>
      <c r="J391" s="93"/>
      <c r="K391" s="94">
        <f t="shared" si="54"/>
        <v>36.4</v>
      </c>
      <c r="L391" s="280" t="s">
        <v>606</v>
      </c>
      <c r="M391" s="133">
        <v>4</v>
      </c>
      <c r="N391" s="137"/>
      <c r="O391" s="137"/>
      <c r="P391" s="137"/>
      <c r="Q391" s="137"/>
      <c r="R391" s="139"/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  <c r="AD391" s="139"/>
      <c r="AE391" s="139"/>
      <c r="AF391" s="139"/>
      <c r="AG391" s="139"/>
      <c r="AH391" s="139"/>
      <c r="AI391" s="139"/>
      <c r="AJ391" s="139"/>
      <c r="AK391" s="139"/>
      <c r="AL391" s="139"/>
      <c r="AM391" s="139"/>
      <c r="AN391" s="139"/>
      <c r="AO391" s="139"/>
      <c r="AP391" s="139"/>
      <c r="AQ391" s="139"/>
      <c r="AR391" s="139"/>
      <c r="AS391" s="139"/>
      <c r="AT391" s="139"/>
      <c r="AU391" s="139"/>
      <c r="AV391" s="139"/>
      <c r="AW391" s="139"/>
      <c r="AX391" s="139"/>
      <c r="AY391" s="139"/>
      <c r="AZ391" s="139"/>
      <c r="BA391" s="139"/>
      <c r="BB391" s="139"/>
      <c r="BC391" s="139"/>
      <c r="BD391" s="139"/>
      <c r="BE391" s="139"/>
      <c r="BF391" s="139"/>
      <c r="BG391" s="139"/>
      <c r="BH391" s="139"/>
      <c r="BI391" s="139"/>
      <c r="BJ391" s="139"/>
      <c r="BK391" s="139"/>
      <c r="BL391" s="139"/>
      <c r="BM391" s="139"/>
      <c r="BN391" s="139"/>
      <c r="BO391" s="139"/>
      <c r="BP391" s="139"/>
      <c r="BQ391" s="139"/>
      <c r="BR391" s="139"/>
      <c r="BS391" s="139"/>
      <c r="BT391" s="139"/>
      <c r="BU391" s="139"/>
      <c r="BV391" s="139"/>
      <c r="BW391" s="139"/>
      <c r="BX391" s="139"/>
      <c r="BY391" s="139"/>
      <c r="BZ391" s="139"/>
      <c r="CA391" s="139"/>
      <c r="CB391" s="139"/>
      <c r="CC391" s="139"/>
      <c r="CD391" s="139"/>
      <c r="CE391" s="139"/>
      <c r="CF391" s="139"/>
      <c r="CG391" s="139"/>
      <c r="CH391" s="139"/>
      <c r="CI391" s="139"/>
      <c r="CJ391" s="139"/>
      <c r="CK391" s="139"/>
      <c r="CL391" s="139"/>
      <c r="CM391" s="139"/>
      <c r="CN391" s="139"/>
    </row>
    <row r="392" spans="1:92" s="139" customFormat="1" ht="15">
      <c r="A392" s="133"/>
      <c r="B392" s="86">
        <v>252</v>
      </c>
      <c r="C392" s="87" t="s">
        <v>948</v>
      </c>
      <c r="D392" s="92">
        <v>2002</v>
      </c>
      <c r="E392" s="87" t="s">
        <v>162</v>
      </c>
      <c r="F392" s="90">
        <v>36.7</v>
      </c>
      <c r="G392" s="90"/>
      <c r="H392" s="266" t="str">
        <f t="shared" si="52"/>
        <v>2юн</v>
      </c>
      <c r="I392" s="93">
        <f t="shared" si="53"/>
        <v>36.7</v>
      </c>
      <c r="J392" s="93"/>
      <c r="K392" s="94">
        <f t="shared" si="54"/>
        <v>36.7</v>
      </c>
      <c r="L392" s="176" t="s">
        <v>556</v>
      </c>
      <c r="M392" s="133"/>
      <c r="N392" s="137"/>
      <c r="O392" s="137"/>
      <c r="P392" s="137"/>
      <c r="Q392" s="137"/>
      <c r="R392" s="131"/>
      <c r="S392" s="132"/>
      <c r="T392" s="132"/>
      <c r="U392" s="132"/>
      <c r="V392" s="132"/>
      <c r="W392" s="132"/>
      <c r="X392" s="131"/>
      <c r="Y392" s="131"/>
      <c r="Z392" s="131"/>
      <c r="AA392" s="132"/>
      <c r="AB392" s="132"/>
      <c r="AC392" s="132"/>
      <c r="AD392" s="131"/>
      <c r="AE392" s="179"/>
      <c r="AF392" s="179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  <c r="AR392" s="131"/>
      <c r="AS392" s="131"/>
      <c r="AT392" s="131"/>
      <c r="AU392" s="131"/>
      <c r="AV392" s="131"/>
      <c r="AW392" s="131"/>
      <c r="AX392" s="131"/>
      <c r="AY392" s="131"/>
      <c r="AZ392" s="131"/>
      <c r="BA392" s="131"/>
      <c r="BB392" s="131"/>
      <c r="BC392" s="131"/>
      <c r="BD392" s="131"/>
      <c r="BE392" s="131"/>
      <c r="BF392" s="131"/>
      <c r="BG392" s="131"/>
      <c r="BH392" s="131"/>
      <c r="BI392" s="131"/>
      <c r="BJ392" s="131"/>
      <c r="BK392" s="131"/>
      <c r="BL392" s="131"/>
      <c r="BM392" s="131"/>
      <c r="BN392" s="131"/>
      <c r="BO392" s="131"/>
      <c r="BP392" s="131"/>
      <c r="BQ392" s="131"/>
      <c r="BR392" s="131"/>
      <c r="BS392" s="131"/>
      <c r="BT392" s="131"/>
      <c r="BU392" s="131"/>
      <c r="BV392" s="131"/>
      <c r="BW392" s="131"/>
      <c r="BX392" s="131"/>
      <c r="BY392" s="131"/>
      <c r="BZ392" s="131"/>
      <c r="CA392" s="131"/>
      <c r="CB392" s="131"/>
      <c r="CC392" s="131"/>
      <c r="CD392" s="131"/>
      <c r="CE392" s="131"/>
      <c r="CF392" s="131"/>
      <c r="CG392" s="131"/>
      <c r="CH392" s="131"/>
      <c r="CI392" s="131"/>
      <c r="CJ392" s="131"/>
      <c r="CK392" s="131"/>
      <c r="CL392" s="131"/>
      <c r="CM392" s="131"/>
      <c r="CN392" s="131"/>
    </row>
    <row r="393" spans="1:92" s="139" customFormat="1" ht="15">
      <c r="A393" s="133"/>
      <c r="B393" s="86">
        <v>483</v>
      </c>
      <c r="C393" s="87" t="s">
        <v>946</v>
      </c>
      <c r="D393" s="92">
        <v>2001</v>
      </c>
      <c r="E393" s="87" t="s">
        <v>119</v>
      </c>
      <c r="F393" s="90">
        <v>38.5</v>
      </c>
      <c r="G393" s="90"/>
      <c r="H393" s="266" t="str">
        <f t="shared" si="52"/>
        <v>3юн</v>
      </c>
      <c r="I393" s="93">
        <f t="shared" si="53"/>
        <v>38.5</v>
      </c>
      <c r="J393" s="93"/>
      <c r="K393" s="94">
        <f t="shared" si="54"/>
        <v>38.5</v>
      </c>
      <c r="L393" s="95" t="s">
        <v>606</v>
      </c>
      <c r="M393" s="133">
        <v>4</v>
      </c>
      <c r="N393" s="137"/>
      <c r="O393" s="137"/>
      <c r="P393" s="137"/>
      <c r="Q393" s="137"/>
      <c r="R393" s="175"/>
      <c r="S393" s="178"/>
      <c r="T393" s="178"/>
      <c r="U393" s="178"/>
      <c r="V393" s="178"/>
      <c r="W393" s="178"/>
      <c r="X393" s="175"/>
      <c r="Y393" s="175"/>
      <c r="Z393" s="175"/>
      <c r="AA393" s="178"/>
      <c r="AB393" s="178"/>
      <c r="AC393" s="178"/>
      <c r="AD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  <c r="AQ393" s="175"/>
      <c r="AR393" s="175"/>
      <c r="AS393" s="175"/>
      <c r="AT393" s="175"/>
      <c r="AU393" s="175"/>
      <c r="AV393" s="175"/>
      <c r="AW393" s="175"/>
      <c r="AX393" s="175"/>
      <c r="AY393" s="175"/>
      <c r="AZ393" s="175"/>
      <c r="BA393" s="175"/>
      <c r="BB393" s="175"/>
      <c r="BC393" s="175"/>
      <c r="BD393" s="175"/>
      <c r="BE393" s="175"/>
      <c r="BF393" s="175"/>
      <c r="BG393" s="175"/>
      <c r="BH393" s="175"/>
      <c r="BI393" s="175"/>
      <c r="BJ393" s="175"/>
      <c r="BK393" s="175"/>
      <c r="BL393" s="175"/>
      <c r="BM393" s="175"/>
      <c r="BN393" s="175"/>
      <c r="BO393" s="175"/>
      <c r="BP393" s="175"/>
      <c r="BQ393" s="175"/>
      <c r="BR393" s="175"/>
      <c r="BS393" s="175"/>
      <c r="BT393" s="175"/>
      <c r="BU393" s="175"/>
      <c r="BV393" s="175"/>
      <c r="BW393" s="175"/>
      <c r="BX393" s="175"/>
      <c r="BY393" s="175"/>
      <c r="BZ393" s="175"/>
      <c r="CA393" s="175"/>
      <c r="CB393" s="175"/>
      <c r="CC393" s="175"/>
      <c r="CD393" s="175"/>
      <c r="CE393" s="175"/>
      <c r="CF393" s="175"/>
      <c r="CG393" s="175"/>
      <c r="CH393" s="175"/>
      <c r="CI393" s="175"/>
      <c r="CJ393" s="175"/>
      <c r="CK393" s="175"/>
      <c r="CL393" s="175"/>
      <c r="CM393" s="175"/>
      <c r="CN393" s="175"/>
    </row>
    <row r="394" spans="1:92" s="139" customFormat="1" ht="15">
      <c r="A394" s="133"/>
      <c r="B394" s="86">
        <v>432</v>
      </c>
      <c r="C394" s="87" t="s">
        <v>656</v>
      </c>
      <c r="D394" s="92">
        <v>2001</v>
      </c>
      <c r="E394" s="176" t="s">
        <v>119</v>
      </c>
      <c r="F394" s="90" t="s">
        <v>956</v>
      </c>
      <c r="G394" s="90"/>
      <c r="H394" s="266"/>
      <c r="I394" s="93" t="str">
        <f t="shared" si="53"/>
        <v>снята</v>
      </c>
      <c r="J394" s="93"/>
      <c r="K394" s="94" t="e">
        <f t="shared" si="54"/>
        <v>#NUM!</v>
      </c>
      <c r="L394" s="176" t="s">
        <v>522</v>
      </c>
      <c r="M394" s="133">
        <v>2</v>
      </c>
      <c r="N394" s="137"/>
      <c r="O394" s="137"/>
      <c r="P394" s="137"/>
      <c r="Q394" s="137"/>
      <c r="R394" s="131"/>
      <c r="S394" s="132"/>
      <c r="T394" s="132"/>
      <c r="U394" s="132"/>
      <c r="V394" s="132"/>
      <c r="W394" s="132"/>
      <c r="X394" s="131"/>
      <c r="Y394" s="131"/>
      <c r="Z394" s="131"/>
      <c r="AA394" s="132"/>
      <c r="AB394" s="132"/>
      <c r="AC394" s="132"/>
      <c r="AD394" s="131"/>
      <c r="AE394" s="179"/>
      <c r="AF394" s="179"/>
      <c r="AG394" s="131"/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131"/>
      <c r="AR394" s="131"/>
      <c r="AS394" s="131"/>
      <c r="AT394" s="131"/>
      <c r="AU394" s="131"/>
      <c r="AV394" s="131"/>
      <c r="AW394" s="131"/>
      <c r="AX394" s="131"/>
      <c r="AY394" s="131"/>
      <c r="AZ394" s="131"/>
      <c r="BA394" s="131"/>
      <c r="BB394" s="131"/>
      <c r="BC394" s="131"/>
      <c r="BD394" s="131"/>
      <c r="BE394" s="131"/>
      <c r="BF394" s="131"/>
      <c r="BG394" s="131"/>
      <c r="BH394" s="131"/>
      <c r="BI394" s="131"/>
      <c r="BJ394" s="131"/>
      <c r="BK394" s="131"/>
      <c r="BL394" s="131"/>
      <c r="BM394" s="131"/>
      <c r="BN394" s="131"/>
      <c r="BO394" s="131"/>
      <c r="BP394" s="131"/>
      <c r="BQ394" s="131"/>
      <c r="BR394" s="131"/>
      <c r="BS394" s="131"/>
      <c r="BT394" s="131"/>
      <c r="BU394" s="131"/>
      <c r="BV394" s="131"/>
      <c r="BW394" s="131"/>
      <c r="BX394" s="131"/>
      <c r="BY394" s="131"/>
      <c r="BZ394" s="131"/>
      <c r="CA394" s="131"/>
      <c r="CB394" s="131"/>
      <c r="CC394" s="131"/>
      <c r="CD394" s="131"/>
      <c r="CE394" s="131"/>
      <c r="CF394" s="131"/>
      <c r="CG394" s="131"/>
      <c r="CH394" s="131"/>
      <c r="CI394" s="131"/>
      <c r="CJ394" s="131"/>
      <c r="CK394" s="131"/>
      <c r="CL394" s="131"/>
      <c r="CM394" s="131"/>
      <c r="CN394" s="131"/>
    </row>
    <row r="395" spans="1:17" s="139" customFormat="1" ht="15" hidden="1">
      <c r="A395" s="133"/>
      <c r="B395" s="86">
        <v>134</v>
      </c>
      <c r="C395" s="87" t="s">
        <v>683</v>
      </c>
      <c r="D395" s="92">
        <v>1999</v>
      </c>
      <c r="E395" s="87" t="s">
        <v>111</v>
      </c>
      <c r="F395" s="90" t="s">
        <v>847</v>
      </c>
      <c r="G395" s="90"/>
      <c r="H395" s="266"/>
      <c r="I395" s="93" t="str">
        <f t="shared" si="53"/>
        <v>н.я</v>
      </c>
      <c r="J395" s="93"/>
      <c r="K395" s="94" t="e">
        <f t="shared" si="54"/>
        <v>#NUM!</v>
      </c>
      <c r="L395" s="95" t="s">
        <v>746</v>
      </c>
      <c r="M395" s="133"/>
      <c r="N395" s="137"/>
      <c r="O395" s="137"/>
      <c r="P395" s="137"/>
      <c r="Q395" s="137"/>
    </row>
    <row r="396" spans="1:17" s="139" customFormat="1" ht="15" hidden="1">
      <c r="A396" s="133"/>
      <c r="B396" s="272">
        <v>1003</v>
      </c>
      <c r="C396" s="87" t="s">
        <v>750</v>
      </c>
      <c r="D396" s="205">
        <v>2001</v>
      </c>
      <c r="E396" s="87" t="s">
        <v>119</v>
      </c>
      <c r="F396" s="90" t="s">
        <v>847</v>
      </c>
      <c r="G396" s="90"/>
      <c r="H396" s="266"/>
      <c r="I396" s="93" t="str">
        <f t="shared" si="53"/>
        <v>н.я</v>
      </c>
      <c r="J396" s="93"/>
      <c r="K396" s="94" t="e">
        <f t="shared" si="54"/>
        <v>#NUM!</v>
      </c>
      <c r="L396" s="95" t="s">
        <v>606</v>
      </c>
      <c r="M396" s="133"/>
      <c r="N396" s="137"/>
      <c r="O396" s="137"/>
      <c r="P396" s="137"/>
      <c r="Q396" s="137"/>
    </row>
    <row r="397" spans="1:17" s="139" customFormat="1" ht="15" hidden="1">
      <c r="A397" s="133"/>
      <c r="B397" s="86">
        <v>197</v>
      </c>
      <c r="C397" s="87" t="s">
        <v>690</v>
      </c>
      <c r="D397" s="92">
        <v>2000</v>
      </c>
      <c r="E397" s="87" t="s">
        <v>119</v>
      </c>
      <c r="F397" s="90" t="s">
        <v>847</v>
      </c>
      <c r="G397" s="90"/>
      <c r="H397" s="266"/>
      <c r="I397" s="93" t="str">
        <f t="shared" si="53"/>
        <v>н.я</v>
      </c>
      <c r="J397" s="93"/>
      <c r="K397" s="94" t="e">
        <f t="shared" si="54"/>
        <v>#NUM!</v>
      </c>
      <c r="L397" s="87" t="s">
        <v>672</v>
      </c>
      <c r="M397" s="133"/>
      <c r="N397" s="137"/>
      <c r="O397" s="137"/>
      <c r="P397" s="137"/>
      <c r="Q397" s="137"/>
    </row>
    <row r="398" spans="1:17" s="139" customFormat="1" ht="15" hidden="1">
      <c r="A398" s="133"/>
      <c r="B398" s="86">
        <v>7</v>
      </c>
      <c r="C398" s="87" t="s">
        <v>629</v>
      </c>
      <c r="D398" s="92">
        <v>2002</v>
      </c>
      <c r="E398" s="87" t="s">
        <v>128</v>
      </c>
      <c r="F398" s="90" t="s">
        <v>847</v>
      </c>
      <c r="G398" s="90"/>
      <c r="H398" s="266"/>
      <c r="I398" s="93" t="str">
        <f t="shared" si="53"/>
        <v>н.я</v>
      </c>
      <c r="J398" s="93"/>
      <c r="K398" s="94" t="e">
        <f t="shared" si="54"/>
        <v>#NUM!</v>
      </c>
      <c r="L398" s="95" t="s">
        <v>754</v>
      </c>
      <c r="M398" s="133"/>
      <c r="N398" s="137"/>
      <c r="O398" s="137"/>
      <c r="P398" s="137"/>
      <c r="Q398" s="137"/>
    </row>
    <row r="399" spans="1:17" s="139" customFormat="1" ht="15" hidden="1">
      <c r="A399" s="133"/>
      <c r="B399" s="86">
        <v>1</v>
      </c>
      <c r="C399" s="87" t="s">
        <v>765</v>
      </c>
      <c r="D399" s="92">
        <v>1999</v>
      </c>
      <c r="E399" s="87" t="s">
        <v>766</v>
      </c>
      <c r="F399" s="90" t="s">
        <v>847</v>
      </c>
      <c r="G399" s="90"/>
      <c r="H399" s="266"/>
      <c r="I399" s="93" t="str">
        <f t="shared" si="53"/>
        <v>н.я</v>
      </c>
      <c r="J399" s="93"/>
      <c r="K399" s="94" t="e">
        <f t="shared" si="54"/>
        <v>#NUM!</v>
      </c>
      <c r="L399" s="95" t="s">
        <v>543</v>
      </c>
      <c r="M399" s="133"/>
      <c r="N399" s="137"/>
      <c r="O399" s="137"/>
      <c r="P399" s="137"/>
      <c r="Q399" s="137"/>
    </row>
    <row r="400" spans="1:17" s="139" customFormat="1" ht="15" hidden="1">
      <c r="A400" s="133"/>
      <c r="B400" s="86">
        <v>7</v>
      </c>
      <c r="C400" s="87" t="s">
        <v>667</v>
      </c>
      <c r="D400" s="92">
        <v>2002</v>
      </c>
      <c r="E400" s="87" t="s">
        <v>542</v>
      </c>
      <c r="F400" s="90" t="s">
        <v>847</v>
      </c>
      <c r="G400" s="90"/>
      <c r="H400" s="266"/>
      <c r="I400" s="93" t="str">
        <f t="shared" si="53"/>
        <v>н.я</v>
      </c>
      <c r="J400" s="93"/>
      <c r="K400" s="94" t="e">
        <f t="shared" si="54"/>
        <v>#NUM!</v>
      </c>
      <c r="L400" s="95" t="s">
        <v>543</v>
      </c>
      <c r="M400" s="133"/>
      <c r="N400" s="137"/>
      <c r="O400" s="137"/>
      <c r="P400" s="137"/>
      <c r="Q400" s="137"/>
    </row>
    <row r="401" spans="1:17" s="139" customFormat="1" ht="15" hidden="1">
      <c r="A401" s="133"/>
      <c r="B401" s="86">
        <v>6</v>
      </c>
      <c r="C401" s="87" t="s">
        <v>684</v>
      </c>
      <c r="D401" s="92">
        <v>2002</v>
      </c>
      <c r="E401" s="176" t="s">
        <v>767</v>
      </c>
      <c r="F401" s="90" t="s">
        <v>847</v>
      </c>
      <c r="G401" s="90"/>
      <c r="H401" s="266"/>
      <c r="I401" s="93" t="str">
        <f t="shared" si="53"/>
        <v>н.я</v>
      </c>
      <c r="J401" s="93"/>
      <c r="K401" s="94" t="e">
        <f t="shared" si="54"/>
        <v>#NUM!</v>
      </c>
      <c r="L401" s="95" t="s">
        <v>543</v>
      </c>
      <c r="M401" s="133"/>
      <c r="N401" s="137"/>
      <c r="O401" s="137"/>
      <c r="P401" s="137"/>
      <c r="Q401" s="137"/>
    </row>
    <row r="402" spans="1:17" s="139" customFormat="1" ht="16.5" customHeight="1" hidden="1">
      <c r="A402" s="133"/>
      <c r="B402" s="86">
        <v>2</v>
      </c>
      <c r="C402" s="87" t="s">
        <v>691</v>
      </c>
      <c r="D402" s="92">
        <v>2002</v>
      </c>
      <c r="E402" s="87" t="s">
        <v>542</v>
      </c>
      <c r="F402" s="90" t="s">
        <v>847</v>
      </c>
      <c r="G402" s="90"/>
      <c r="H402" s="266"/>
      <c r="I402" s="93" t="str">
        <f t="shared" si="53"/>
        <v>н.я</v>
      </c>
      <c r="J402" s="93"/>
      <c r="K402" s="94" t="e">
        <f t="shared" si="54"/>
        <v>#NUM!</v>
      </c>
      <c r="L402" s="95" t="s">
        <v>543</v>
      </c>
      <c r="M402" s="133"/>
      <c r="N402" s="137"/>
      <c r="O402" s="137"/>
      <c r="P402" s="137"/>
      <c r="Q402" s="137"/>
    </row>
    <row r="403" spans="1:17" s="139" customFormat="1" ht="15" hidden="1">
      <c r="A403" s="133"/>
      <c r="B403" s="86"/>
      <c r="C403" s="87" t="s">
        <v>680</v>
      </c>
      <c r="D403" s="92">
        <v>2002</v>
      </c>
      <c r="E403" s="87" t="s">
        <v>108</v>
      </c>
      <c r="F403" s="90"/>
      <c r="G403" s="90"/>
      <c r="H403" s="266"/>
      <c r="I403" s="93">
        <f t="shared" si="53"/>
        <v>0</v>
      </c>
      <c r="J403" s="93"/>
      <c r="K403" s="94">
        <f t="shared" si="54"/>
        <v>0</v>
      </c>
      <c r="L403" s="95" t="s">
        <v>764</v>
      </c>
      <c r="M403" s="133"/>
      <c r="N403" s="137"/>
      <c r="O403" s="137"/>
      <c r="P403" s="137"/>
      <c r="Q403" s="137"/>
    </row>
    <row r="404" spans="1:27" s="35" customFormat="1" ht="15.75" customHeight="1">
      <c r="A404" s="289" t="s">
        <v>63</v>
      </c>
      <c r="B404" s="289"/>
      <c r="C404" s="289"/>
      <c r="D404" s="289"/>
      <c r="E404" s="289"/>
      <c r="F404" s="289"/>
      <c r="G404" s="289"/>
      <c r="H404" s="289"/>
      <c r="I404" s="289"/>
      <c r="J404" s="289"/>
      <c r="K404" s="289"/>
      <c r="L404" s="289"/>
      <c r="M404" s="289"/>
      <c r="N404" s="289"/>
      <c r="O404" s="289"/>
      <c r="P404" s="289"/>
      <c r="S404" s="38"/>
      <c r="AA404" s="38"/>
    </row>
    <row r="405" spans="1:27" s="35" customFormat="1" ht="15.75" customHeight="1">
      <c r="A405" s="298" t="s">
        <v>19</v>
      </c>
      <c r="B405" s="298"/>
      <c r="C405" s="298"/>
      <c r="D405" s="298"/>
      <c r="E405" s="298"/>
      <c r="F405" s="298"/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S405" s="70"/>
      <c r="AA405" s="70"/>
    </row>
    <row r="406" spans="1:29" s="42" customFormat="1" ht="26.25" customHeight="1">
      <c r="A406" s="39" t="s">
        <v>1</v>
      </c>
      <c r="B406" s="39" t="s">
        <v>11</v>
      </c>
      <c r="C406" s="39" t="s">
        <v>2</v>
      </c>
      <c r="D406" s="128" t="s">
        <v>67</v>
      </c>
      <c r="E406" s="156"/>
      <c r="F406" s="157" t="s">
        <v>5</v>
      </c>
      <c r="G406" s="156"/>
      <c r="H406" s="157" t="s">
        <v>7</v>
      </c>
      <c r="I406" s="157" t="s">
        <v>18</v>
      </c>
      <c r="J406" s="157" t="s">
        <v>17</v>
      </c>
      <c r="K406" s="39"/>
      <c r="L406" s="39" t="s">
        <v>8</v>
      </c>
      <c r="M406" s="295" t="s">
        <v>50</v>
      </c>
      <c r="N406" s="296"/>
      <c r="O406" s="297"/>
      <c r="P406" s="116" t="s">
        <v>10</v>
      </c>
      <c r="Q406" s="117" t="s">
        <v>1</v>
      </c>
      <c r="S406" s="106"/>
      <c r="T406" s="45"/>
      <c r="U406" s="45"/>
      <c r="V406" s="45"/>
      <c r="W406" s="47"/>
      <c r="AA406" s="106"/>
      <c r="AB406" s="45"/>
      <c r="AC406" s="47"/>
    </row>
    <row r="407" spans="1:29" s="139" customFormat="1" ht="15">
      <c r="A407" s="89">
        <v>1</v>
      </c>
      <c r="B407" s="148">
        <v>53</v>
      </c>
      <c r="C407" s="87" t="s">
        <v>769</v>
      </c>
      <c r="D407" s="92">
        <v>2003</v>
      </c>
      <c r="E407" s="137" t="s">
        <v>116</v>
      </c>
      <c r="F407" s="86" t="str">
        <f aca="true" t="shared" si="55" ref="F407:F426">CONCATENATE(I407,":",J407)</f>
        <v>1:01,6</v>
      </c>
      <c r="G407" s="137"/>
      <c r="H407" s="133">
        <f aca="true" t="shared" si="56" ref="H407:H425">LOOKUP(K407,$AR$2:$AY$2,$AR$1:$AY$1)</f>
        <v>1</v>
      </c>
      <c r="I407" s="134">
        <v>1</v>
      </c>
      <c r="J407" s="135" t="s">
        <v>852</v>
      </c>
      <c r="K407" s="136">
        <f aca="true" t="shared" si="57" ref="K407:K426">((I407*100)+J407)</f>
        <v>101.6</v>
      </c>
      <c r="L407" s="87" t="s">
        <v>348</v>
      </c>
      <c r="M407" s="133">
        <v>1</v>
      </c>
      <c r="N407" s="137"/>
      <c r="O407" s="137"/>
      <c r="P407" s="137"/>
      <c r="Q407" s="137"/>
      <c r="W407" s="138"/>
      <c r="AC407" s="138"/>
    </row>
    <row r="408" spans="1:29" s="139" customFormat="1" ht="15">
      <c r="A408" s="89">
        <v>2</v>
      </c>
      <c r="B408" s="133">
        <v>96</v>
      </c>
      <c r="C408" s="87" t="s">
        <v>727</v>
      </c>
      <c r="D408" s="92">
        <v>2003</v>
      </c>
      <c r="E408" s="137" t="s">
        <v>502</v>
      </c>
      <c r="F408" s="86" t="str">
        <f t="shared" si="55"/>
        <v>1:06,0</v>
      </c>
      <c r="G408" s="137"/>
      <c r="H408" s="133">
        <f t="shared" si="56"/>
        <v>2</v>
      </c>
      <c r="I408" s="134">
        <v>1</v>
      </c>
      <c r="J408" s="135" t="s">
        <v>850</v>
      </c>
      <c r="K408" s="136">
        <f t="shared" si="57"/>
        <v>106</v>
      </c>
      <c r="L408" s="95" t="s">
        <v>549</v>
      </c>
      <c r="M408" s="133">
        <v>1</v>
      </c>
      <c r="N408" s="137"/>
      <c r="O408" s="137"/>
      <c r="P408" s="137"/>
      <c r="Q408" s="137"/>
      <c r="S408" s="25"/>
      <c r="W408" s="138"/>
      <c r="AA408" s="25"/>
      <c r="AC408" s="138"/>
    </row>
    <row r="409" spans="1:29" s="139" customFormat="1" ht="15">
      <c r="A409" s="89">
        <v>3</v>
      </c>
      <c r="B409" s="133">
        <v>207</v>
      </c>
      <c r="C409" s="87" t="s">
        <v>725</v>
      </c>
      <c r="D409" s="92">
        <v>2004</v>
      </c>
      <c r="E409" s="137" t="s">
        <v>502</v>
      </c>
      <c r="F409" s="86" t="str">
        <f t="shared" si="55"/>
        <v>1:06,7</v>
      </c>
      <c r="G409" s="137"/>
      <c r="H409" s="133">
        <f t="shared" si="56"/>
        <v>2</v>
      </c>
      <c r="I409" s="134">
        <v>1</v>
      </c>
      <c r="J409" s="135" t="s">
        <v>848</v>
      </c>
      <c r="K409" s="136">
        <f t="shared" si="57"/>
        <v>106.7</v>
      </c>
      <c r="L409" s="87" t="s">
        <v>504</v>
      </c>
      <c r="M409" s="133">
        <v>1</v>
      </c>
      <c r="N409" s="137"/>
      <c r="O409" s="137"/>
      <c r="P409" s="137"/>
      <c r="Q409" s="137"/>
      <c r="S409" s="142"/>
      <c r="W409" s="138"/>
      <c r="AA409" s="142"/>
      <c r="AC409" s="138"/>
    </row>
    <row r="410" spans="1:29" s="139" customFormat="1" ht="15">
      <c r="A410" s="89">
        <v>3</v>
      </c>
      <c r="B410" s="133">
        <v>55</v>
      </c>
      <c r="C410" s="87" t="s">
        <v>778</v>
      </c>
      <c r="D410" s="92">
        <v>2004</v>
      </c>
      <c r="E410" s="137" t="s">
        <v>537</v>
      </c>
      <c r="F410" s="86" t="str">
        <f t="shared" si="55"/>
        <v>1:06,7</v>
      </c>
      <c r="G410" s="137"/>
      <c r="H410" s="133">
        <f t="shared" si="56"/>
        <v>2</v>
      </c>
      <c r="I410" s="134">
        <v>1</v>
      </c>
      <c r="J410" s="135" t="s">
        <v>848</v>
      </c>
      <c r="K410" s="136">
        <f t="shared" si="57"/>
        <v>106.7</v>
      </c>
      <c r="L410" s="95" t="s">
        <v>538</v>
      </c>
      <c r="M410" s="133">
        <v>1</v>
      </c>
      <c r="N410" s="137"/>
      <c r="O410" s="137"/>
      <c r="P410" s="137"/>
      <c r="Q410" s="137"/>
      <c r="S410" s="25"/>
      <c r="W410" s="138"/>
      <c r="AA410" s="25"/>
      <c r="AC410" s="138"/>
    </row>
    <row r="411" spans="1:29" s="139" customFormat="1" ht="15">
      <c r="A411" s="89">
        <v>5</v>
      </c>
      <c r="B411" s="133">
        <v>305</v>
      </c>
      <c r="C411" s="87" t="s">
        <v>733</v>
      </c>
      <c r="D411" s="92">
        <v>2004</v>
      </c>
      <c r="E411" s="137" t="s">
        <v>592</v>
      </c>
      <c r="F411" s="86" t="str">
        <f t="shared" si="55"/>
        <v>1:08,3</v>
      </c>
      <c r="G411" s="137"/>
      <c r="H411" s="133">
        <f t="shared" si="56"/>
        <v>3</v>
      </c>
      <c r="I411" s="134">
        <v>1</v>
      </c>
      <c r="J411" s="135" t="s">
        <v>849</v>
      </c>
      <c r="K411" s="136">
        <f t="shared" si="57"/>
        <v>108.3</v>
      </c>
      <c r="L411" s="87" t="s">
        <v>593</v>
      </c>
      <c r="M411" s="133">
        <v>2</v>
      </c>
      <c r="N411" s="137"/>
      <c r="O411" s="137"/>
      <c r="P411" s="137"/>
      <c r="Q411" s="137"/>
      <c r="S411" s="142"/>
      <c r="W411" s="138"/>
      <c r="AA411" s="142"/>
      <c r="AC411" s="138"/>
    </row>
    <row r="412" spans="1:29" s="139" customFormat="1" ht="15">
      <c r="A412" s="89">
        <v>6</v>
      </c>
      <c r="B412" s="133">
        <v>298</v>
      </c>
      <c r="C412" s="87" t="s">
        <v>715</v>
      </c>
      <c r="D412" s="92">
        <v>2003</v>
      </c>
      <c r="E412" s="137" t="s">
        <v>108</v>
      </c>
      <c r="F412" s="86" t="str">
        <f t="shared" si="55"/>
        <v>1:08,5</v>
      </c>
      <c r="G412" s="137"/>
      <c r="H412" s="133">
        <f t="shared" si="56"/>
        <v>3</v>
      </c>
      <c r="I412" s="134">
        <v>1</v>
      </c>
      <c r="J412" s="135" t="s">
        <v>857</v>
      </c>
      <c r="K412" s="136">
        <f t="shared" si="57"/>
        <v>108.5</v>
      </c>
      <c r="L412" s="87" t="s">
        <v>776</v>
      </c>
      <c r="M412" s="133">
        <v>1</v>
      </c>
      <c r="N412" s="137"/>
      <c r="O412" s="137"/>
      <c r="P412" s="137"/>
      <c r="Q412" s="137"/>
      <c r="S412" s="142"/>
      <c r="W412" s="138"/>
      <c r="AA412" s="142"/>
      <c r="AC412" s="138"/>
    </row>
    <row r="413" spans="1:29" s="139" customFormat="1" ht="15">
      <c r="A413" s="89">
        <v>7</v>
      </c>
      <c r="B413" s="133">
        <v>478</v>
      </c>
      <c r="C413" s="87" t="s">
        <v>730</v>
      </c>
      <c r="D413" s="92">
        <v>2006</v>
      </c>
      <c r="E413" s="137" t="s">
        <v>179</v>
      </c>
      <c r="F413" s="86" t="str">
        <f t="shared" si="55"/>
        <v>1:08,8</v>
      </c>
      <c r="G413" s="137"/>
      <c r="H413" s="133">
        <f t="shared" si="56"/>
        <v>3</v>
      </c>
      <c r="I413" s="134">
        <v>1</v>
      </c>
      <c r="J413" s="135" t="s">
        <v>858</v>
      </c>
      <c r="K413" s="136">
        <f t="shared" si="57"/>
        <v>108.8</v>
      </c>
      <c r="L413" s="87" t="s">
        <v>528</v>
      </c>
      <c r="M413" s="133">
        <v>2</v>
      </c>
      <c r="N413" s="137"/>
      <c r="O413" s="137"/>
      <c r="P413" s="137"/>
      <c r="Q413" s="137"/>
      <c r="S413" s="142"/>
      <c r="W413" s="138"/>
      <c r="AA413" s="142"/>
      <c r="AC413" s="138"/>
    </row>
    <row r="414" spans="1:92" s="131" customFormat="1" ht="15">
      <c r="A414" s="89">
        <v>8</v>
      </c>
      <c r="B414" s="133">
        <v>274</v>
      </c>
      <c r="C414" s="87" t="s">
        <v>773</v>
      </c>
      <c r="D414" s="92">
        <v>2003</v>
      </c>
      <c r="E414" s="137" t="s">
        <v>771</v>
      </c>
      <c r="F414" s="86" t="str">
        <f t="shared" si="55"/>
        <v>1:09,9</v>
      </c>
      <c r="G414" s="137"/>
      <c r="H414" s="133">
        <f t="shared" si="56"/>
        <v>3</v>
      </c>
      <c r="I414" s="134">
        <v>1</v>
      </c>
      <c r="J414" s="135" t="s">
        <v>855</v>
      </c>
      <c r="K414" s="136">
        <f t="shared" si="57"/>
        <v>109.9</v>
      </c>
      <c r="L414" s="87" t="s">
        <v>772</v>
      </c>
      <c r="M414" s="133">
        <v>1</v>
      </c>
      <c r="N414" s="137"/>
      <c r="O414" s="137"/>
      <c r="P414" s="137"/>
      <c r="Q414" s="137"/>
      <c r="R414" s="139"/>
      <c r="S414" s="142"/>
      <c r="T414" s="139"/>
      <c r="U414" s="139"/>
      <c r="V414" s="139"/>
      <c r="W414" s="138"/>
      <c r="X414" s="139"/>
      <c r="Y414" s="139"/>
      <c r="Z414" s="139"/>
      <c r="AA414" s="142"/>
      <c r="AB414" s="139"/>
      <c r="AC414" s="138"/>
      <c r="AD414" s="139"/>
      <c r="AE414" s="139"/>
      <c r="AF414" s="139"/>
      <c r="AG414" s="139"/>
      <c r="AH414" s="139"/>
      <c r="AI414" s="139"/>
      <c r="AJ414" s="139"/>
      <c r="AK414" s="139"/>
      <c r="AL414" s="139"/>
      <c r="AM414" s="139"/>
      <c r="AN414" s="139"/>
      <c r="AO414" s="139"/>
      <c r="AP414" s="139"/>
      <c r="AQ414" s="139"/>
      <c r="AR414" s="139"/>
      <c r="AS414" s="139"/>
      <c r="AT414" s="139"/>
      <c r="AU414" s="139"/>
      <c r="AV414" s="139"/>
      <c r="AW414" s="139"/>
      <c r="AX414" s="139"/>
      <c r="AY414" s="139"/>
      <c r="AZ414" s="139"/>
      <c r="BA414" s="139"/>
      <c r="BB414" s="139"/>
      <c r="BC414" s="139"/>
      <c r="BD414" s="139"/>
      <c r="BE414" s="139"/>
      <c r="BF414" s="139"/>
      <c r="BG414" s="139"/>
      <c r="BH414" s="139"/>
      <c r="BI414" s="139"/>
      <c r="BJ414" s="139"/>
      <c r="BK414" s="139"/>
      <c r="BL414" s="139"/>
      <c r="BM414" s="139"/>
      <c r="BN414" s="139"/>
      <c r="BO414" s="139"/>
      <c r="BP414" s="139"/>
      <c r="BQ414" s="139"/>
      <c r="BR414" s="139"/>
      <c r="BS414" s="139"/>
      <c r="BT414" s="139"/>
      <c r="BU414" s="139"/>
      <c r="BV414" s="139"/>
      <c r="BW414" s="139"/>
      <c r="BX414" s="139"/>
      <c r="BY414" s="139"/>
      <c r="BZ414" s="139"/>
      <c r="CA414" s="139"/>
      <c r="CB414" s="139"/>
      <c r="CC414" s="139"/>
      <c r="CD414" s="139"/>
      <c r="CE414" s="139"/>
      <c r="CF414" s="139"/>
      <c r="CG414" s="139"/>
      <c r="CH414" s="139"/>
      <c r="CI414" s="139"/>
      <c r="CJ414" s="139"/>
      <c r="CK414" s="139"/>
      <c r="CL414" s="139"/>
      <c r="CM414" s="139"/>
      <c r="CN414" s="139"/>
    </row>
    <row r="415" spans="1:29" s="139" customFormat="1" ht="15">
      <c r="A415" s="89">
        <v>9</v>
      </c>
      <c r="B415" s="133">
        <v>389</v>
      </c>
      <c r="C415" s="204" t="s">
        <v>496</v>
      </c>
      <c r="D415" s="92">
        <v>2004</v>
      </c>
      <c r="E415" s="139" t="s">
        <v>429</v>
      </c>
      <c r="F415" s="86" t="str">
        <f t="shared" si="55"/>
        <v>1:10,0</v>
      </c>
      <c r="G415" s="137"/>
      <c r="H415" s="133">
        <f t="shared" si="56"/>
        <v>3</v>
      </c>
      <c r="I415" s="134">
        <v>1</v>
      </c>
      <c r="J415" s="135" t="s">
        <v>861</v>
      </c>
      <c r="K415" s="136">
        <f t="shared" si="57"/>
        <v>110</v>
      </c>
      <c r="L415" s="204" t="s">
        <v>637</v>
      </c>
      <c r="M415" s="133">
        <v>2</v>
      </c>
      <c r="N415" s="137"/>
      <c r="O415" s="137"/>
      <c r="P415" s="137"/>
      <c r="Q415" s="137"/>
      <c r="S415" s="25"/>
      <c r="W415" s="138"/>
      <c r="AA415" s="25"/>
      <c r="AC415" s="138"/>
    </row>
    <row r="416" spans="1:29" s="139" customFormat="1" ht="15">
      <c r="A416" s="89">
        <v>10</v>
      </c>
      <c r="B416" s="133">
        <v>9</v>
      </c>
      <c r="C416" s="87" t="s">
        <v>618</v>
      </c>
      <c r="D416" s="92">
        <v>2003</v>
      </c>
      <c r="E416" s="137" t="s">
        <v>154</v>
      </c>
      <c r="F416" s="86" t="str">
        <f t="shared" si="55"/>
        <v>1:12,6</v>
      </c>
      <c r="G416" s="137"/>
      <c r="H416" s="133" t="str">
        <f t="shared" si="56"/>
        <v>1юн</v>
      </c>
      <c r="I416" s="134">
        <v>1</v>
      </c>
      <c r="J416" s="135" t="s">
        <v>851</v>
      </c>
      <c r="K416" s="136">
        <f t="shared" si="57"/>
        <v>112.6</v>
      </c>
      <c r="L416" s="87" t="s">
        <v>507</v>
      </c>
      <c r="M416" s="133">
        <v>2</v>
      </c>
      <c r="N416" s="137"/>
      <c r="O416" s="137"/>
      <c r="P416" s="137"/>
      <c r="Q416" s="137"/>
      <c r="S416" s="25"/>
      <c r="W416" s="138"/>
      <c r="AA416" s="25"/>
      <c r="AC416" s="138"/>
    </row>
    <row r="417" spans="1:29" s="139" customFormat="1" ht="15">
      <c r="A417" s="89">
        <v>10</v>
      </c>
      <c r="B417" s="133">
        <v>160</v>
      </c>
      <c r="C417" s="87" t="s">
        <v>726</v>
      </c>
      <c r="D417" s="92">
        <v>2004</v>
      </c>
      <c r="E417" s="137" t="s">
        <v>116</v>
      </c>
      <c r="F417" s="86" t="str">
        <f t="shared" si="55"/>
        <v>1:12,6</v>
      </c>
      <c r="G417" s="137"/>
      <c r="H417" s="133" t="str">
        <f t="shared" si="56"/>
        <v>1юн</v>
      </c>
      <c r="I417" s="134">
        <v>1</v>
      </c>
      <c r="J417" s="135" t="s">
        <v>851</v>
      </c>
      <c r="K417" s="136">
        <f t="shared" si="57"/>
        <v>112.6</v>
      </c>
      <c r="L417" s="87" t="s">
        <v>348</v>
      </c>
      <c r="M417" s="133">
        <v>3</v>
      </c>
      <c r="N417" s="137"/>
      <c r="O417" s="137"/>
      <c r="P417" s="137"/>
      <c r="Q417" s="137"/>
      <c r="S417" s="25"/>
      <c r="W417" s="138"/>
      <c r="AA417" s="25"/>
      <c r="AC417" s="138"/>
    </row>
    <row r="418" spans="1:29" s="139" customFormat="1" ht="15">
      <c r="A418" s="89">
        <v>12</v>
      </c>
      <c r="B418" s="133">
        <v>139</v>
      </c>
      <c r="C418" s="87" t="s">
        <v>718</v>
      </c>
      <c r="D418" s="92">
        <v>2003</v>
      </c>
      <c r="E418" s="137" t="s">
        <v>119</v>
      </c>
      <c r="F418" s="86" t="str">
        <f t="shared" si="55"/>
        <v>1:13,0</v>
      </c>
      <c r="G418" s="137"/>
      <c r="H418" s="133" t="str">
        <f t="shared" si="56"/>
        <v>1юн</v>
      </c>
      <c r="I418" s="134">
        <v>1</v>
      </c>
      <c r="J418" s="135" t="s">
        <v>859</v>
      </c>
      <c r="K418" s="136">
        <f t="shared" si="57"/>
        <v>113</v>
      </c>
      <c r="L418" s="87" t="s">
        <v>606</v>
      </c>
      <c r="M418" s="133">
        <v>3</v>
      </c>
      <c r="N418" s="137"/>
      <c r="O418" s="137"/>
      <c r="P418" s="137"/>
      <c r="Q418" s="137"/>
      <c r="R418" s="140"/>
      <c r="S418" s="142"/>
      <c r="W418" s="138"/>
      <c r="Z418" s="140"/>
      <c r="AA418" s="142"/>
      <c r="AC418" s="138"/>
    </row>
    <row r="419" spans="1:92" s="131" customFormat="1" ht="15">
      <c r="A419" s="89">
        <v>13</v>
      </c>
      <c r="B419" s="133">
        <v>30</v>
      </c>
      <c r="C419" s="87" t="s">
        <v>647</v>
      </c>
      <c r="D419" s="92">
        <v>2004</v>
      </c>
      <c r="E419" s="137" t="s">
        <v>154</v>
      </c>
      <c r="F419" s="86" t="str">
        <f t="shared" si="55"/>
        <v>1:13,1</v>
      </c>
      <c r="G419" s="137"/>
      <c r="H419" s="133" t="str">
        <f t="shared" si="56"/>
        <v>1юн</v>
      </c>
      <c r="I419" s="134">
        <v>1</v>
      </c>
      <c r="J419" s="135" t="s">
        <v>853</v>
      </c>
      <c r="K419" s="136">
        <f t="shared" si="57"/>
        <v>113.1</v>
      </c>
      <c r="L419" s="87" t="s">
        <v>507</v>
      </c>
      <c r="M419" s="133">
        <v>2</v>
      </c>
      <c r="N419" s="137"/>
      <c r="O419" s="137"/>
      <c r="P419" s="137"/>
      <c r="Q419" s="137"/>
      <c r="R419" s="139"/>
      <c r="S419" s="139"/>
      <c r="T419" s="139"/>
      <c r="U419" s="139"/>
      <c r="V419" s="139"/>
      <c r="W419" s="138"/>
      <c r="X419" s="139"/>
      <c r="Y419" s="139"/>
      <c r="Z419" s="139"/>
      <c r="AA419" s="139"/>
      <c r="AB419" s="139"/>
      <c r="AC419" s="138"/>
      <c r="AD419" s="139"/>
      <c r="AE419" s="139"/>
      <c r="AF419" s="139"/>
      <c r="AG419" s="139"/>
      <c r="AH419" s="139"/>
      <c r="AI419" s="139"/>
      <c r="AJ419" s="139"/>
      <c r="AK419" s="139"/>
      <c r="AL419" s="139"/>
      <c r="AM419" s="139"/>
      <c r="AN419" s="139"/>
      <c r="AO419" s="139"/>
      <c r="AP419" s="139"/>
      <c r="AQ419" s="139"/>
      <c r="AR419" s="139"/>
      <c r="AS419" s="139"/>
      <c r="AT419" s="139"/>
      <c r="AU419" s="139"/>
      <c r="AV419" s="139"/>
      <c r="AW419" s="139"/>
      <c r="AX419" s="139"/>
      <c r="AY419" s="139"/>
      <c r="AZ419" s="139"/>
      <c r="BA419" s="139"/>
      <c r="BB419" s="139"/>
      <c r="BC419" s="139"/>
      <c r="BD419" s="139"/>
      <c r="BE419" s="139"/>
      <c r="BF419" s="139"/>
      <c r="BG419" s="139"/>
      <c r="BH419" s="139"/>
      <c r="BI419" s="139"/>
      <c r="BJ419" s="139"/>
      <c r="BK419" s="139"/>
      <c r="BL419" s="139"/>
      <c r="BM419" s="139"/>
      <c r="BN419" s="139"/>
      <c r="BO419" s="139"/>
      <c r="BP419" s="139"/>
      <c r="BQ419" s="139"/>
      <c r="BR419" s="139"/>
      <c r="BS419" s="139"/>
      <c r="BT419" s="139"/>
      <c r="BU419" s="139"/>
      <c r="BV419" s="139"/>
      <c r="BW419" s="139"/>
      <c r="BX419" s="139"/>
      <c r="BY419" s="139"/>
      <c r="BZ419" s="139"/>
      <c r="CA419" s="139"/>
      <c r="CB419" s="139"/>
      <c r="CC419" s="139"/>
      <c r="CD419" s="139"/>
      <c r="CE419" s="139"/>
      <c r="CF419" s="139"/>
      <c r="CG419" s="139"/>
      <c r="CH419" s="139"/>
      <c r="CI419" s="139"/>
      <c r="CJ419" s="139"/>
      <c r="CK419" s="139"/>
      <c r="CL419" s="139"/>
      <c r="CM419" s="139"/>
      <c r="CN419" s="139"/>
    </row>
    <row r="420" spans="1:29" s="139" customFormat="1" ht="15">
      <c r="A420" s="89">
        <v>14</v>
      </c>
      <c r="B420" s="133">
        <v>70</v>
      </c>
      <c r="C420" s="87" t="s">
        <v>728</v>
      </c>
      <c r="D420" s="92">
        <v>2003</v>
      </c>
      <c r="E420" s="137" t="s">
        <v>502</v>
      </c>
      <c r="F420" s="86" t="str">
        <f t="shared" si="55"/>
        <v>1:13,2</v>
      </c>
      <c r="G420" s="137"/>
      <c r="H420" s="133" t="str">
        <f t="shared" si="56"/>
        <v>1юн</v>
      </c>
      <c r="I420" s="134">
        <v>1</v>
      </c>
      <c r="J420" s="135" t="s">
        <v>854</v>
      </c>
      <c r="K420" s="136">
        <f t="shared" si="57"/>
        <v>113.2</v>
      </c>
      <c r="L420" s="95" t="s">
        <v>549</v>
      </c>
      <c r="M420" s="133">
        <v>3</v>
      </c>
      <c r="N420" s="137"/>
      <c r="O420" s="137"/>
      <c r="P420" s="137"/>
      <c r="Q420" s="137"/>
      <c r="W420" s="138"/>
      <c r="AC420" s="138"/>
    </row>
    <row r="421" spans="1:29" s="139" customFormat="1" ht="15">
      <c r="A421" s="89">
        <v>14</v>
      </c>
      <c r="B421" s="133">
        <v>306</v>
      </c>
      <c r="C421" s="87" t="s">
        <v>774</v>
      </c>
      <c r="D421" s="92">
        <v>2003</v>
      </c>
      <c r="E421" s="137" t="s">
        <v>592</v>
      </c>
      <c r="F421" s="86" t="str">
        <f t="shared" si="55"/>
        <v>1:13,2</v>
      </c>
      <c r="G421" s="137"/>
      <c r="H421" s="133" t="str">
        <f t="shared" si="56"/>
        <v>1юн</v>
      </c>
      <c r="I421" s="134">
        <v>1</v>
      </c>
      <c r="J421" s="135" t="s">
        <v>854</v>
      </c>
      <c r="K421" s="136">
        <f t="shared" si="57"/>
        <v>113.2</v>
      </c>
      <c r="L421" s="87" t="s">
        <v>593</v>
      </c>
      <c r="M421" s="133">
        <v>2</v>
      </c>
      <c r="N421" s="137"/>
      <c r="O421" s="137"/>
      <c r="P421" s="137"/>
      <c r="Q421" s="137"/>
      <c r="S421" s="142"/>
      <c r="W421" s="138"/>
      <c r="AA421" s="142"/>
      <c r="AC421" s="138"/>
    </row>
    <row r="422" spans="1:29" s="139" customFormat="1" ht="15">
      <c r="A422" s="89">
        <v>16</v>
      </c>
      <c r="B422" s="133">
        <v>283</v>
      </c>
      <c r="C422" s="87" t="s">
        <v>770</v>
      </c>
      <c r="D422" s="92">
        <v>2003</v>
      </c>
      <c r="E422" s="137" t="s">
        <v>771</v>
      </c>
      <c r="F422" s="86" t="str">
        <f t="shared" si="55"/>
        <v>1:15,0</v>
      </c>
      <c r="G422" s="137"/>
      <c r="H422" s="133" t="str">
        <f t="shared" si="56"/>
        <v>1юн</v>
      </c>
      <c r="I422" s="134">
        <v>1</v>
      </c>
      <c r="J422" s="135" t="s">
        <v>856</v>
      </c>
      <c r="K422" s="136">
        <f t="shared" si="57"/>
        <v>115</v>
      </c>
      <c r="L422" s="87" t="s">
        <v>772</v>
      </c>
      <c r="M422" s="133">
        <v>3</v>
      </c>
      <c r="N422" s="137"/>
      <c r="O422" s="137"/>
      <c r="P422" s="137"/>
      <c r="Q422" s="137"/>
      <c r="R422" s="140"/>
      <c r="S422" s="142"/>
      <c r="W422" s="138"/>
      <c r="Z422" s="140"/>
      <c r="AA422" s="142"/>
      <c r="AC422" s="138"/>
    </row>
    <row r="423" spans="1:28" s="139" customFormat="1" ht="15">
      <c r="A423" s="89">
        <v>17</v>
      </c>
      <c r="B423" s="133">
        <v>344</v>
      </c>
      <c r="C423" s="87" t="s">
        <v>775</v>
      </c>
      <c r="D423" s="92">
        <v>2005</v>
      </c>
      <c r="E423" s="137" t="s">
        <v>169</v>
      </c>
      <c r="F423" s="86" t="str">
        <f t="shared" si="55"/>
        <v>1:15,1</v>
      </c>
      <c r="G423" s="137"/>
      <c r="H423" s="133" t="str">
        <f t="shared" si="56"/>
        <v>1юн</v>
      </c>
      <c r="I423" s="134">
        <v>1</v>
      </c>
      <c r="J423" s="135" t="s">
        <v>860</v>
      </c>
      <c r="K423" s="136">
        <f t="shared" si="57"/>
        <v>115.1</v>
      </c>
      <c r="L423" s="87" t="s">
        <v>627</v>
      </c>
      <c r="M423" s="133">
        <v>4</v>
      </c>
      <c r="N423" s="137"/>
      <c r="O423" s="137"/>
      <c r="P423" s="137"/>
      <c r="Q423" s="137"/>
      <c r="T423" s="138"/>
      <c r="U423" s="138"/>
      <c r="V423" s="138"/>
      <c r="AB423" s="138"/>
    </row>
    <row r="424" spans="1:29" s="139" customFormat="1" ht="15">
      <c r="A424" s="89">
        <v>18</v>
      </c>
      <c r="B424" s="133">
        <v>38</v>
      </c>
      <c r="C424" s="87" t="s">
        <v>768</v>
      </c>
      <c r="D424" s="92">
        <v>2005</v>
      </c>
      <c r="E424" s="137" t="s">
        <v>154</v>
      </c>
      <c r="F424" s="86" t="str">
        <f t="shared" si="55"/>
        <v>1:18,3</v>
      </c>
      <c r="G424" s="137"/>
      <c r="H424" s="133" t="str">
        <f t="shared" si="56"/>
        <v>2юн</v>
      </c>
      <c r="I424" s="134">
        <v>1</v>
      </c>
      <c r="J424" s="135" t="s">
        <v>862</v>
      </c>
      <c r="K424" s="136">
        <f t="shared" si="57"/>
        <v>118.3</v>
      </c>
      <c r="L424" s="87" t="s">
        <v>507</v>
      </c>
      <c r="M424" s="133">
        <v>3</v>
      </c>
      <c r="N424" s="137"/>
      <c r="O424" s="137"/>
      <c r="P424" s="137"/>
      <c r="Q424" s="137"/>
      <c r="S424" s="25"/>
      <c r="W424" s="138"/>
      <c r="AA424" s="25"/>
      <c r="AC424" s="138"/>
    </row>
    <row r="425" spans="1:29" s="139" customFormat="1" ht="15">
      <c r="A425" s="89">
        <v>19</v>
      </c>
      <c r="B425" s="133">
        <v>2</v>
      </c>
      <c r="C425" s="87" t="s">
        <v>777</v>
      </c>
      <c r="D425" s="92">
        <v>2003</v>
      </c>
      <c r="E425" s="137" t="s">
        <v>154</v>
      </c>
      <c r="F425" s="86" t="str">
        <f t="shared" si="55"/>
        <v>1:24,8</v>
      </c>
      <c r="G425" s="137"/>
      <c r="H425" s="133" t="str">
        <f t="shared" si="56"/>
        <v>2юн</v>
      </c>
      <c r="I425" s="134">
        <v>1</v>
      </c>
      <c r="J425" s="135" t="s">
        <v>863</v>
      </c>
      <c r="K425" s="136">
        <f t="shared" si="57"/>
        <v>124.8</v>
      </c>
      <c r="L425" s="87" t="s">
        <v>507</v>
      </c>
      <c r="M425" s="133">
        <v>4</v>
      </c>
      <c r="N425" s="137"/>
      <c r="O425" s="137"/>
      <c r="P425" s="137"/>
      <c r="Q425" s="137"/>
      <c r="S425" s="25"/>
      <c r="W425" s="138"/>
      <c r="AA425" s="25"/>
      <c r="AC425" s="138"/>
    </row>
    <row r="426" spans="1:29" s="139" customFormat="1" ht="15" hidden="1">
      <c r="A426" s="89"/>
      <c r="B426" s="133">
        <v>24</v>
      </c>
      <c r="C426" s="87" t="s">
        <v>498</v>
      </c>
      <c r="D426" s="92">
        <v>2005</v>
      </c>
      <c r="E426" s="137" t="s">
        <v>154</v>
      </c>
      <c r="F426" s="86" t="str">
        <f t="shared" si="55"/>
        <v>н.я:</v>
      </c>
      <c r="G426" s="137"/>
      <c r="H426" s="133"/>
      <c r="I426" s="134" t="s">
        <v>847</v>
      </c>
      <c r="J426" s="135"/>
      <c r="K426" s="136" t="e">
        <f t="shared" si="57"/>
        <v>#VALUE!</v>
      </c>
      <c r="L426" s="87" t="s">
        <v>507</v>
      </c>
      <c r="M426" s="133"/>
      <c r="N426" s="137"/>
      <c r="O426" s="137"/>
      <c r="P426" s="137"/>
      <c r="Q426" s="137"/>
      <c r="R426" s="140"/>
      <c r="S426" s="142"/>
      <c r="W426" s="138"/>
      <c r="Z426" s="140"/>
      <c r="AA426" s="142"/>
      <c r="AC426" s="138"/>
    </row>
    <row r="427" spans="1:27" s="35" customFormat="1" ht="15.75" customHeight="1">
      <c r="A427" s="289" t="s">
        <v>81</v>
      </c>
      <c r="B427" s="289"/>
      <c r="C427" s="289"/>
      <c r="D427" s="289"/>
      <c r="E427" s="289"/>
      <c r="F427" s="289"/>
      <c r="G427" s="289"/>
      <c r="H427" s="289"/>
      <c r="I427" s="289"/>
      <c r="J427" s="289"/>
      <c r="K427" s="289"/>
      <c r="L427" s="289"/>
      <c r="M427" s="289"/>
      <c r="N427" s="289"/>
      <c r="O427" s="289"/>
      <c r="P427" s="289"/>
      <c r="S427" s="38"/>
      <c r="AA427" s="38"/>
    </row>
    <row r="428" spans="1:27" s="35" customFormat="1" ht="15.75" customHeight="1">
      <c r="A428" s="298" t="s">
        <v>19</v>
      </c>
      <c r="B428" s="298"/>
      <c r="C428" s="298"/>
      <c r="D428" s="298"/>
      <c r="E428" s="298"/>
      <c r="F428" s="298"/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S428" s="70"/>
      <c r="AA428" s="70"/>
    </row>
    <row r="429" spans="1:29" s="42" customFormat="1" ht="26.25" customHeight="1">
      <c r="A429" s="39" t="s">
        <v>1</v>
      </c>
      <c r="B429" s="39" t="s">
        <v>11</v>
      </c>
      <c r="C429" s="39" t="s">
        <v>2</v>
      </c>
      <c r="D429" s="128" t="s">
        <v>67</v>
      </c>
      <c r="E429" s="156"/>
      <c r="F429" s="157" t="s">
        <v>5</v>
      </c>
      <c r="G429" s="156"/>
      <c r="H429" s="157" t="s">
        <v>7</v>
      </c>
      <c r="I429" s="157" t="s">
        <v>18</v>
      </c>
      <c r="J429" s="157" t="s">
        <v>17</v>
      </c>
      <c r="K429" s="39"/>
      <c r="L429" s="39" t="s">
        <v>8</v>
      </c>
      <c r="M429" s="295" t="s">
        <v>50</v>
      </c>
      <c r="N429" s="296"/>
      <c r="O429" s="297"/>
      <c r="P429" s="116" t="s">
        <v>10</v>
      </c>
      <c r="Q429" s="117" t="s">
        <v>1</v>
      </c>
      <c r="S429" s="106"/>
      <c r="T429" s="45"/>
      <c r="U429" s="45"/>
      <c r="V429" s="45"/>
      <c r="W429" s="47"/>
      <c r="AA429" s="106"/>
      <c r="AB429" s="45"/>
      <c r="AC429" s="47"/>
    </row>
    <row r="430" spans="1:29" s="139" customFormat="1" ht="15">
      <c r="A430" s="89">
        <v>1</v>
      </c>
      <c r="B430" s="133">
        <v>500</v>
      </c>
      <c r="C430" s="87" t="s">
        <v>735</v>
      </c>
      <c r="D430" s="92">
        <v>1997</v>
      </c>
      <c r="E430" s="137" t="s">
        <v>108</v>
      </c>
      <c r="F430" s="86" t="str">
        <f>CONCATENATE(I430,"",J430)</f>
        <v>56,5</v>
      </c>
      <c r="G430" s="137"/>
      <c r="H430" s="133" t="str">
        <f>LOOKUP(K430,$AR$2:$AY$2,$AR$1:$AY$1)</f>
        <v>КМС</v>
      </c>
      <c r="I430" s="134"/>
      <c r="J430" s="135" t="s">
        <v>864</v>
      </c>
      <c r="K430" s="136">
        <f>((I430*100)+J430)</f>
        <v>56.5</v>
      </c>
      <c r="L430" s="87" t="s">
        <v>511</v>
      </c>
      <c r="M430" s="133">
        <v>1</v>
      </c>
      <c r="N430" s="137"/>
      <c r="O430" s="137"/>
      <c r="P430" s="137"/>
      <c r="Q430" s="137"/>
      <c r="S430" s="142"/>
      <c r="W430" s="138"/>
      <c r="AA430" s="142"/>
      <c r="AC430" s="138"/>
    </row>
    <row r="431" spans="1:29" s="139" customFormat="1" ht="15">
      <c r="A431" s="89">
        <v>2</v>
      </c>
      <c r="B431" s="133">
        <v>157</v>
      </c>
      <c r="C431" s="87" t="s">
        <v>780</v>
      </c>
      <c r="D431" s="92">
        <v>1998</v>
      </c>
      <c r="E431" s="137" t="s">
        <v>119</v>
      </c>
      <c r="F431" s="86" t="str">
        <f>CONCATENATE(I431,"",J431)</f>
        <v>56,9</v>
      </c>
      <c r="G431" s="137"/>
      <c r="H431" s="133" t="str">
        <f>LOOKUP(K431,$AR$2:$AY$2,$AR$1:$AY$1)</f>
        <v>КМС</v>
      </c>
      <c r="I431" s="134"/>
      <c r="J431" s="135" t="s">
        <v>865</v>
      </c>
      <c r="K431" s="136">
        <f>((I431*100)+J431)</f>
        <v>56.9</v>
      </c>
      <c r="L431" s="87" t="s">
        <v>649</v>
      </c>
      <c r="M431" s="133">
        <v>2</v>
      </c>
      <c r="N431" s="137"/>
      <c r="O431" s="137"/>
      <c r="P431" s="137"/>
      <c r="Q431" s="137"/>
      <c r="S431" s="142"/>
      <c r="W431" s="138"/>
      <c r="AA431" s="142"/>
      <c r="AC431" s="138"/>
    </row>
    <row r="432" spans="1:29" s="139" customFormat="1" ht="15">
      <c r="A432" s="89">
        <v>3</v>
      </c>
      <c r="B432" s="133">
        <v>895</v>
      </c>
      <c r="C432" s="87" t="s">
        <v>739</v>
      </c>
      <c r="D432" s="92">
        <v>1996</v>
      </c>
      <c r="E432" s="137" t="s">
        <v>227</v>
      </c>
      <c r="F432" s="86" t="str">
        <f>CONCATENATE(I432,":",J432)</f>
        <v>1:00,8</v>
      </c>
      <c r="G432" s="137"/>
      <c r="H432" s="133">
        <f>LOOKUP(K432,$AR$2:$AY$2,$AR$1:$AY$1)</f>
        <v>1</v>
      </c>
      <c r="I432" s="134">
        <v>1</v>
      </c>
      <c r="J432" s="135" t="s">
        <v>866</v>
      </c>
      <c r="K432" s="136">
        <f>((I432*100)+J432)</f>
        <v>100.8</v>
      </c>
      <c r="L432" s="95" t="s">
        <v>740</v>
      </c>
      <c r="M432" s="133">
        <v>1</v>
      </c>
      <c r="N432" s="137"/>
      <c r="O432" s="137"/>
      <c r="P432" s="137"/>
      <c r="Q432" s="137"/>
      <c r="S432" s="25"/>
      <c r="W432" s="138"/>
      <c r="AA432" s="25"/>
      <c r="AC432" s="138"/>
    </row>
    <row r="433" spans="1:29" s="139" customFormat="1" ht="15">
      <c r="A433" s="89">
        <v>4</v>
      </c>
      <c r="B433" s="133">
        <v>71</v>
      </c>
      <c r="C433" s="87" t="s">
        <v>741</v>
      </c>
      <c r="D433" s="92">
        <v>1998</v>
      </c>
      <c r="E433" s="137" t="s">
        <v>227</v>
      </c>
      <c r="F433" s="86" t="str">
        <f>CONCATENATE(I433,":",J433)</f>
        <v>1:03,9</v>
      </c>
      <c r="G433" s="137"/>
      <c r="H433" s="133">
        <f>LOOKUP(K433,$AR$2:$AY$2,$AR$1:$AY$1)</f>
        <v>2</v>
      </c>
      <c r="I433" s="134">
        <v>1</v>
      </c>
      <c r="J433" s="135" t="s">
        <v>867</v>
      </c>
      <c r="K433" s="136">
        <f>((I433*100)+J433)</f>
        <v>103.9</v>
      </c>
      <c r="L433" s="87" t="s">
        <v>562</v>
      </c>
      <c r="M433" s="133">
        <v>2</v>
      </c>
      <c r="N433" s="137"/>
      <c r="O433" s="137"/>
      <c r="P433" s="137"/>
      <c r="Q433" s="137"/>
      <c r="S433" s="25"/>
      <c r="W433" s="138"/>
      <c r="AA433" s="25"/>
      <c r="AC433" s="138"/>
    </row>
    <row r="434" spans="1:29" s="139" customFormat="1" ht="15">
      <c r="A434" s="89">
        <v>5</v>
      </c>
      <c r="B434" s="148">
        <v>369</v>
      </c>
      <c r="C434" s="87" t="s">
        <v>737</v>
      </c>
      <c r="D434" s="92">
        <v>1998</v>
      </c>
      <c r="E434" s="137" t="s">
        <v>119</v>
      </c>
      <c r="F434" s="86" t="str">
        <f>CONCATENATE(I434,":",J434)</f>
        <v>1:07,6</v>
      </c>
      <c r="G434" s="137"/>
      <c r="H434" s="133">
        <f>LOOKUP(K434,$AR$2:$AY$2,$AR$1:$AY$1)</f>
        <v>3</v>
      </c>
      <c r="I434" s="134">
        <v>1</v>
      </c>
      <c r="J434" s="135" t="s">
        <v>868</v>
      </c>
      <c r="K434" s="136">
        <f>((I434*100)+J434)</f>
        <v>107.6</v>
      </c>
      <c r="L434" s="87" t="s">
        <v>534</v>
      </c>
      <c r="M434" s="133">
        <v>3</v>
      </c>
      <c r="N434" s="137"/>
      <c r="O434" s="137"/>
      <c r="P434" s="137"/>
      <c r="Q434" s="137"/>
      <c r="S434" s="25"/>
      <c r="W434" s="138"/>
      <c r="AA434" s="25"/>
      <c r="AC434" s="138"/>
    </row>
    <row r="435" spans="1:27" s="35" customFormat="1" ht="15.75" customHeight="1">
      <c r="A435" s="289" t="s">
        <v>87</v>
      </c>
      <c r="B435" s="289"/>
      <c r="C435" s="289"/>
      <c r="D435" s="289"/>
      <c r="E435" s="289"/>
      <c r="F435" s="289"/>
      <c r="G435" s="289"/>
      <c r="H435" s="289"/>
      <c r="I435" s="289"/>
      <c r="J435" s="289"/>
      <c r="K435" s="289"/>
      <c r="L435" s="289"/>
      <c r="M435" s="289"/>
      <c r="N435" s="289"/>
      <c r="O435" s="289"/>
      <c r="P435" s="289"/>
      <c r="S435" s="38"/>
      <c r="AA435" s="38"/>
    </row>
    <row r="436" spans="1:27" s="35" customFormat="1" ht="15.75" customHeight="1">
      <c r="A436" s="298" t="s">
        <v>19</v>
      </c>
      <c r="B436" s="298"/>
      <c r="C436" s="298"/>
      <c r="D436" s="298"/>
      <c r="E436" s="298"/>
      <c r="F436" s="298"/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S436" s="70"/>
      <c r="AA436" s="70"/>
    </row>
    <row r="437" spans="1:29" s="42" customFormat="1" ht="26.25" customHeight="1">
      <c r="A437" s="39" t="s">
        <v>1</v>
      </c>
      <c r="B437" s="39" t="s">
        <v>11</v>
      </c>
      <c r="C437" s="39" t="s">
        <v>2</v>
      </c>
      <c r="D437" s="128" t="s">
        <v>67</v>
      </c>
      <c r="E437" s="156"/>
      <c r="F437" s="157" t="s">
        <v>5</v>
      </c>
      <c r="G437" s="156"/>
      <c r="H437" s="157" t="s">
        <v>7</v>
      </c>
      <c r="I437" s="157" t="s">
        <v>18</v>
      </c>
      <c r="J437" s="157" t="s">
        <v>17</v>
      </c>
      <c r="K437" s="39"/>
      <c r="L437" s="39" t="s">
        <v>8</v>
      </c>
      <c r="M437" s="295" t="s">
        <v>50</v>
      </c>
      <c r="N437" s="296"/>
      <c r="O437" s="297"/>
      <c r="P437" s="116" t="s">
        <v>10</v>
      </c>
      <c r="Q437" s="117" t="s">
        <v>1</v>
      </c>
      <c r="S437" s="106"/>
      <c r="T437" s="45"/>
      <c r="U437" s="45"/>
      <c r="V437" s="45"/>
      <c r="W437" s="47"/>
      <c r="AA437" s="106"/>
      <c r="AB437" s="45"/>
      <c r="AC437" s="47"/>
    </row>
    <row r="438" spans="1:29" s="139" customFormat="1" ht="15">
      <c r="A438" s="89"/>
      <c r="B438" s="133">
        <v>69</v>
      </c>
      <c r="C438" s="87" t="s">
        <v>749</v>
      </c>
      <c r="D438" s="92">
        <v>1955</v>
      </c>
      <c r="E438" s="137" t="s">
        <v>119</v>
      </c>
      <c r="F438" s="86" t="str">
        <f aca="true" t="shared" si="58" ref="F438:F444">CONCATENATE(I438,":",J438)</f>
        <v>1:01,5</v>
      </c>
      <c r="G438" s="137"/>
      <c r="H438" s="133">
        <f aca="true" t="shared" si="59" ref="H438:H444">LOOKUP(K438,$AR$2:$AY$2,$AR$1:$AY$1)</f>
        <v>1</v>
      </c>
      <c r="I438" s="134">
        <v>1</v>
      </c>
      <c r="J438" s="135" t="s">
        <v>874</v>
      </c>
      <c r="K438" s="136">
        <f aca="true" t="shared" si="60" ref="K438:K444">((I438*100)+J438)</f>
        <v>101.5</v>
      </c>
      <c r="L438" s="87" t="s">
        <v>511</v>
      </c>
      <c r="M438" s="133">
        <v>1</v>
      </c>
      <c r="N438" s="137"/>
      <c r="O438" s="137"/>
      <c r="P438" s="137"/>
      <c r="Q438" s="137"/>
      <c r="W438" s="138"/>
      <c r="AC438" s="138"/>
    </row>
    <row r="439" spans="1:29" s="139" customFormat="1" ht="15">
      <c r="A439" s="89"/>
      <c r="B439" s="148">
        <v>552</v>
      </c>
      <c r="C439" s="87" t="s">
        <v>784</v>
      </c>
      <c r="D439" s="92">
        <v>2001</v>
      </c>
      <c r="E439" s="137" t="s">
        <v>502</v>
      </c>
      <c r="F439" s="86" t="str">
        <f t="shared" si="58"/>
        <v>1:01,8</v>
      </c>
      <c r="G439" s="137"/>
      <c r="H439" s="133">
        <f t="shared" si="59"/>
        <v>1</v>
      </c>
      <c r="I439" s="134">
        <v>1</v>
      </c>
      <c r="J439" s="135" t="s">
        <v>871</v>
      </c>
      <c r="K439" s="136">
        <f t="shared" si="60"/>
        <v>101.8</v>
      </c>
      <c r="L439" s="95" t="s">
        <v>549</v>
      </c>
      <c r="M439" s="133">
        <v>1</v>
      </c>
      <c r="N439" s="137"/>
      <c r="O439" s="137"/>
      <c r="P439" s="137"/>
      <c r="Q439" s="137"/>
      <c r="S439" s="25"/>
      <c r="W439" s="138"/>
      <c r="AA439" s="25"/>
      <c r="AC439" s="138"/>
    </row>
    <row r="440" spans="1:29" s="139" customFormat="1" ht="15">
      <c r="A440" s="89"/>
      <c r="B440" s="133">
        <v>468</v>
      </c>
      <c r="C440" s="87" t="s">
        <v>752</v>
      </c>
      <c r="D440" s="92">
        <v>1999</v>
      </c>
      <c r="E440" s="137" t="s">
        <v>108</v>
      </c>
      <c r="F440" s="86" t="str">
        <f t="shared" si="58"/>
        <v>1:02,1</v>
      </c>
      <c r="G440" s="137"/>
      <c r="H440" s="133">
        <f t="shared" si="59"/>
        <v>1</v>
      </c>
      <c r="I440" s="134">
        <v>1</v>
      </c>
      <c r="J440" s="135" t="s">
        <v>875</v>
      </c>
      <c r="K440" s="136">
        <f t="shared" si="60"/>
        <v>102.1</v>
      </c>
      <c r="L440" s="87" t="s">
        <v>511</v>
      </c>
      <c r="M440" s="133">
        <v>2</v>
      </c>
      <c r="N440" s="137"/>
      <c r="O440" s="137"/>
      <c r="P440" s="137"/>
      <c r="Q440" s="137"/>
      <c r="W440" s="138"/>
      <c r="AC440" s="138"/>
    </row>
    <row r="441" spans="1:29" s="139" customFormat="1" ht="15">
      <c r="A441" s="89"/>
      <c r="B441" s="133">
        <v>86</v>
      </c>
      <c r="C441" s="87" t="s">
        <v>782</v>
      </c>
      <c r="D441" s="92">
        <v>2000</v>
      </c>
      <c r="E441" s="137" t="s">
        <v>502</v>
      </c>
      <c r="F441" s="86" t="str">
        <f t="shared" si="58"/>
        <v>1:03,8</v>
      </c>
      <c r="G441" s="137"/>
      <c r="H441" s="133">
        <f t="shared" si="59"/>
        <v>2</v>
      </c>
      <c r="I441" s="134">
        <v>1</v>
      </c>
      <c r="J441" s="135" t="s">
        <v>869</v>
      </c>
      <c r="K441" s="136">
        <f t="shared" si="60"/>
        <v>103.8</v>
      </c>
      <c r="L441" s="95" t="s">
        <v>549</v>
      </c>
      <c r="M441" s="133">
        <v>1</v>
      </c>
      <c r="N441" s="137"/>
      <c r="O441" s="137"/>
      <c r="P441" s="137"/>
      <c r="Q441" s="137"/>
      <c r="S441" s="142"/>
      <c r="W441" s="138"/>
      <c r="AA441" s="142"/>
      <c r="AC441" s="138"/>
    </row>
    <row r="442" spans="1:29" s="139" customFormat="1" ht="15">
      <c r="A442" s="89"/>
      <c r="B442" s="133">
        <v>570</v>
      </c>
      <c r="C442" s="87" t="s">
        <v>781</v>
      </c>
      <c r="D442" s="92">
        <v>2000</v>
      </c>
      <c r="E442" s="137" t="s">
        <v>108</v>
      </c>
      <c r="F442" s="86" t="str">
        <f t="shared" si="58"/>
        <v>1:05,5</v>
      </c>
      <c r="G442" s="137"/>
      <c r="H442" s="133">
        <f t="shared" si="59"/>
        <v>2</v>
      </c>
      <c r="I442" s="134">
        <v>1</v>
      </c>
      <c r="J442" s="135" t="s">
        <v>870</v>
      </c>
      <c r="K442" s="136">
        <f t="shared" si="60"/>
        <v>105.5</v>
      </c>
      <c r="L442" s="87" t="s">
        <v>513</v>
      </c>
      <c r="M442" s="133">
        <v>2</v>
      </c>
      <c r="N442" s="137"/>
      <c r="O442" s="137"/>
      <c r="P442" s="137"/>
      <c r="Q442" s="137"/>
      <c r="R442" s="140"/>
      <c r="S442" s="142"/>
      <c r="W442" s="138"/>
      <c r="Z442" s="140"/>
      <c r="AA442" s="142"/>
      <c r="AC442" s="138"/>
    </row>
    <row r="443" spans="1:29" s="139" customFormat="1" ht="15">
      <c r="A443" s="89"/>
      <c r="B443" s="133">
        <v>563</v>
      </c>
      <c r="C443" s="87" t="s">
        <v>783</v>
      </c>
      <c r="D443" s="92">
        <v>2000</v>
      </c>
      <c r="E443" s="137" t="s">
        <v>227</v>
      </c>
      <c r="F443" s="86" t="str">
        <f t="shared" si="58"/>
        <v>1:06,5</v>
      </c>
      <c r="G443" s="137"/>
      <c r="H443" s="133">
        <f t="shared" si="59"/>
        <v>2</v>
      </c>
      <c r="I443" s="134">
        <v>1</v>
      </c>
      <c r="J443" s="135" t="s">
        <v>872</v>
      </c>
      <c r="K443" s="136">
        <f t="shared" si="60"/>
        <v>106.5</v>
      </c>
      <c r="L443" s="95" t="s">
        <v>740</v>
      </c>
      <c r="M443" s="133">
        <v>2</v>
      </c>
      <c r="N443" s="137"/>
      <c r="O443" s="137"/>
      <c r="P443" s="137"/>
      <c r="Q443" s="137"/>
      <c r="S443" s="25"/>
      <c r="W443" s="138"/>
      <c r="AA443" s="25"/>
      <c r="AC443" s="138"/>
    </row>
    <row r="444" spans="1:29" s="139" customFormat="1" ht="15">
      <c r="A444" s="89"/>
      <c r="B444" s="133">
        <v>5</v>
      </c>
      <c r="C444" s="87" t="s">
        <v>751</v>
      </c>
      <c r="D444" s="92">
        <v>2002</v>
      </c>
      <c r="E444" s="137" t="s">
        <v>128</v>
      </c>
      <c r="F444" s="86" t="str">
        <f t="shared" si="58"/>
        <v>1:07,9</v>
      </c>
      <c r="G444" s="137"/>
      <c r="H444" s="133">
        <f t="shared" si="59"/>
        <v>3</v>
      </c>
      <c r="I444" s="134">
        <v>1</v>
      </c>
      <c r="J444" s="135" t="s">
        <v>873</v>
      </c>
      <c r="K444" s="136">
        <f t="shared" si="60"/>
        <v>107.9</v>
      </c>
      <c r="L444" s="87" t="s">
        <v>515</v>
      </c>
      <c r="M444" s="133">
        <v>3</v>
      </c>
      <c r="N444" s="137"/>
      <c r="O444" s="137"/>
      <c r="P444" s="137"/>
      <c r="Q444" s="137"/>
      <c r="S444" s="25"/>
      <c r="W444" s="138"/>
      <c r="AA444" s="25"/>
      <c r="AC444" s="138"/>
    </row>
    <row r="445" spans="1:27" s="35" customFormat="1" ht="15.75" customHeight="1">
      <c r="A445" s="307" t="s">
        <v>63</v>
      </c>
      <c r="B445" s="307"/>
      <c r="C445" s="307"/>
      <c r="D445" s="307"/>
      <c r="E445" s="307"/>
      <c r="F445" s="307"/>
      <c r="G445" s="307"/>
      <c r="H445" s="307"/>
      <c r="I445" s="307"/>
      <c r="J445" s="307"/>
      <c r="K445" s="307"/>
      <c r="L445" s="307"/>
      <c r="M445" s="307"/>
      <c r="N445" s="307"/>
      <c r="O445" s="307"/>
      <c r="P445" s="307"/>
      <c r="S445" s="38"/>
      <c r="AA445" s="38"/>
    </row>
    <row r="446" spans="1:27" s="35" customFormat="1" ht="15.75" customHeight="1">
      <c r="A446" s="298" t="s">
        <v>32</v>
      </c>
      <c r="B446" s="298"/>
      <c r="C446" s="298"/>
      <c r="D446" s="298"/>
      <c r="E446" s="298"/>
      <c r="F446" s="298"/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S446" s="70"/>
      <c r="AA446" s="70"/>
    </row>
    <row r="447" spans="1:29" s="42" customFormat="1" ht="26.25" customHeight="1">
      <c r="A447" s="39" t="s">
        <v>1</v>
      </c>
      <c r="B447" s="39" t="s">
        <v>11</v>
      </c>
      <c r="C447" s="39" t="s">
        <v>2</v>
      </c>
      <c r="D447" s="128" t="s">
        <v>67</v>
      </c>
      <c r="E447" s="156"/>
      <c r="F447" s="157" t="s">
        <v>5</v>
      </c>
      <c r="G447" s="156"/>
      <c r="H447" s="157" t="s">
        <v>7</v>
      </c>
      <c r="I447" s="157" t="s">
        <v>18</v>
      </c>
      <c r="J447" s="157" t="s">
        <v>17</v>
      </c>
      <c r="K447" s="39"/>
      <c r="L447" s="39" t="s">
        <v>8</v>
      </c>
      <c r="M447" s="304" t="s">
        <v>50</v>
      </c>
      <c r="N447" s="305"/>
      <c r="O447" s="306"/>
      <c r="P447" s="116" t="s">
        <v>10</v>
      </c>
      <c r="Q447" s="117" t="s">
        <v>1</v>
      </c>
      <c r="S447" s="106"/>
      <c r="T447" s="45"/>
      <c r="U447" s="45"/>
      <c r="V447" s="45"/>
      <c r="W447" s="47"/>
      <c r="AA447" s="106"/>
      <c r="AB447" s="45"/>
      <c r="AC447" s="47"/>
    </row>
    <row r="448" spans="1:28" s="139" customFormat="1" ht="15">
      <c r="A448" s="89">
        <v>1</v>
      </c>
      <c r="B448" s="133">
        <v>301</v>
      </c>
      <c r="C448" s="87" t="s">
        <v>794</v>
      </c>
      <c r="D448" s="92">
        <v>2003</v>
      </c>
      <c r="E448" s="137" t="s">
        <v>108</v>
      </c>
      <c r="F448" s="86" t="str">
        <f aca="true" t="shared" si="61" ref="F448:F466">CONCATENATE(I448,":",J448)</f>
        <v>2:19,2</v>
      </c>
      <c r="G448" s="137"/>
      <c r="H448" s="133">
        <f aca="true" t="shared" si="62" ref="H448:H464">LOOKUP(K448,$BA$2:$BH$2,$BA$1:$BH$1)</f>
        <v>1</v>
      </c>
      <c r="I448" s="134">
        <v>2</v>
      </c>
      <c r="J448" s="135" t="s">
        <v>976</v>
      </c>
      <c r="K448" s="136">
        <f aca="true" t="shared" si="63" ref="K448:K467">((I448*100)+J448)</f>
        <v>219.2</v>
      </c>
      <c r="L448" s="87" t="s">
        <v>661</v>
      </c>
      <c r="M448" s="133"/>
      <c r="N448" s="137"/>
      <c r="O448" s="137"/>
      <c r="P448" s="137"/>
      <c r="Q448" s="137"/>
      <c r="T448" s="138"/>
      <c r="U448" s="138"/>
      <c r="V448" s="138"/>
      <c r="AB448" s="138"/>
    </row>
    <row r="449" spans="1:29" s="139" customFormat="1" ht="15">
      <c r="A449" s="89">
        <v>2</v>
      </c>
      <c r="B449" s="133">
        <v>93</v>
      </c>
      <c r="C449" s="87" t="s">
        <v>795</v>
      </c>
      <c r="D449" s="148">
        <v>2005</v>
      </c>
      <c r="E449" s="137" t="s">
        <v>771</v>
      </c>
      <c r="F449" s="86" t="str">
        <f t="shared" si="61"/>
        <v>2:20,7</v>
      </c>
      <c r="G449" s="137"/>
      <c r="H449" s="133">
        <f t="shared" si="62"/>
        <v>1</v>
      </c>
      <c r="I449" s="134">
        <v>2</v>
      </c>
      <c r="J449" s="135" t="s">
        <v>977</v>
      </c>
      <c r="K449" s="136">
        <f t="shared" si="63"/>
        <v>220.7</v>
      </c>
      <c r="L449" s="87" t="s">
        <v>772</v>
      </c>
      <c r="M449" s="133"/>
      <c r="N449" s="137"/>
      <c r="O449" s="137"/>
      <c r="P449" s="137"/>
      <c r="Q449" s="137"/>
      <c r="S449" s="142"/>
      <c r="W449" s="138"/>
      <c r="AA449" s="142"/>
      <c r="AC449" s="138"/>
    </row>
    <row r="450" spans="1:29" s="139" customFormat="1" ht="15">
      <c r="A450" s="89">
        <v>3</v>
      </c>
      <c r="B450" s="133">
        <v>53</v>
      </c>
      <c r="C450" s="87" t="s">
        <v>769</v>
      </c>
      <c r="D450" s="92">
        <v>2003</v>
      </c>
      <c r="E450" s="137" t="s">
        <v>116</v>
      </c>
      <c r="F450" s="86" t="str">
        <f t="shared" si="61"/>
        <v>2:22,7</v>
      </c>
      <c r="G450" s="137"/>
      <c r="H450" s="133">
        <f t="shared" si="62"/>
        <v>1</v>
      </c>
      <c r="I450" s="134">
        <v>2</v>
      </c>
      <c r="J450" s="135" t="s">
        <v>978</v>
      </c>
      <c r="K450" s="136">
        <f t="shared" si="63"/>
        <v>222.7</v>
      </c>
      <c r="L450" s="87" t="s">
        <v>348</v>
      </c>
      <c r="M450" s="133"/>
      <c r="N450" s="137"/>
      <c r="O450" s="137"/>
      <c r="P450" s="137"/>
      <c r="Q450" s="137"/>
      <c r="R450" s="140"/>
      <c r="S450" s="142"/>
      <c r="W450" s="138"/>
      <c r="Z450" s="140"/>
      <c r="AA450" s="142"/>
      <c r="AC450" s="138"/>
    </row>
    <row r="451" spans="1:29" s="139" customFormat="1" ht="15">
      <c r="A451" s="89">
        <v>4</v>
      </c>
      <c r="B451" s="133">
        <v>300</v>
      </c>
      <c r="C451" s="87" t="s">
        <v>796</v>
      </c>
      <c r="D451" s="92">
        <v>2003</v>
      </c>
      <c r="E451" s="137" t="s">
        <v>245</v>
      </c>
      <c r="F451" s="86" t="str">
        <f t="shared" si="61"/>
        <v>2:35,9</v>
      </c>
      <c r="G451" s="137"/>
      <c r="H451" s="133">
        <f t="shared" si="62"/>
        <v>2</v>
      </c>
      <c r="I451" s="134">
        <v>2</v>
      </c>
      <c r="J451" s="135" t="s">
        <v>979</v>
      </c>
      <c r="K451" s="136">
        <f t="shared" si="63"/>
        <v>235.9</v>
      </c>
      <c r="L451" s="87" t="s">
        <v>703</v>
      </c>
      <c r="M451" s="133"/>
      <c r="N451" s="137"/>
      <c r="O451" s="137"/>
      <c r="P451" s="137"/>
      <c r="Q451" s="137"/>
      <c r="S451" s="25"/>
      <c r="W451" s="138"/>
      <c r="AA451" s="25"/>
      <c r="AC451" s="138"/>
    </row>
    <row r="452" spans="1:29" s="139" customFormat="1" ht="15">
      <c r="A452" s="89">
        <v>5</v>
      </c>
      <c r="B452" s="133">
        <v>55</v>
      </c>
      <c r="C452" s="87" t="s">
        <v>778</v>
      </c>
      <c r="D452" s="92">
        <v>2004</v>
      </c>
      <c r="E452" s="137" t="s">
        <v>537</v>
      </c>
      <c r="F452" s="86" t="str">
        <f t="shared" si="61"/>
        <v>2:41,2</v>
      </c>
      <c r="G452" s="137"/>
      <c r="H452" s="133">
        <f t="shared" si="62"/>
        <v>3</v>
      </c>
      <c r="I452" s="134">
        <v>2</v>
      </c>
      <c r="J452" s="135" t="s">
        <v>980</v>
      </c>
      <c r="K452" s="136">
        <f t="shared" si="63"/>
        <v>241.2</v>
      </c>
      <c r="L452" s="95" t="s">
        <v>538</v>
      </c>
      <c r="M452" s="133"/>
      <c r="N452" s="137"/>
      <c r="O452" s="137"/>
      <c r="P452" s="137"/>
      <c r="Q452" s="137"/>
      <c r="S452" s="25"/>
      <c r="W452" s="138"/>
      <c r="AA452" s="25"/>
      <c r="AC452" s="138"/>
    </row>
    <row r="453" spans="1:29" s="139" customFormat="1" ht="15">
      <c r="A453" s="89">
        <v>6</v>
      </c>
      <c r="B453" s="133">
        <v>712</v>
      </c>
      <c r="C453" s="87" t="s">
        <v>535</v>
      </c>
      <c r="D453" s="92">
        <v>2004</v>
      </c>
      <c r="E453" s="137" t="s">
        <v>119</v>
      </c>
      <c r="F453" s="86" t="str">
        <f t="shared" si="61"/>
        <v>2:45,8</v>
      </c>
      <c r="G453" s="137"/>
      <c r="H453" s="133">
        <f t="shared" si="62"/>
        <v>3</v>
      </c>
      <c r="I453" s="134">
        <v>2</v>
      </c>
      <c r="J453" s="135" t="s">
        <v>981</v>
      </c>
      <c r="K453" s="136">
        <f t="shared" si="63"/>
        <v>245.8</v>
      </c>
      <c r="L453" s="87" t="s">
        <v>708</v>
      </c>
      <c r="M453" s="133"/>
      <c r="N453" s="137"/>
      <c r="O453" s="137"/>
      <c r="P453" s="137"/>
      <c r="Q453" s="137"/>
      <c r="S453" s="25"/>
      <c r="W453" s="138"/>
      <c r="AA453" s="25"/>
      <c r="AC453" s="138"/>
    </row>
    <row r="454" spans="1:29" s="139" customFormat="1" ht="15">
      <c r="A454" s="89">
        <v>7</v>
      </c>
      <c r="B454" s="133">
        <v>390</v>
      </c>
      <c r="C454" s="87" t="s">
        <v>792</v>
      </c>
      <c r="D454" s="92">
        <v>2004</v>
      </c>
      <c r="E454" s="137" t="s">
        <v>245</v>
      </c>
      <c r="F454" s="86" t="str">
        <f t="shared" si="61"/>
        <v>2:46,6</v>
      </c>
      <c r="G454" s="137"/>
      <c r="H454" s="133">
        <f t="shared" si="62"/>
        <v>3</v>
      </c>
      <c r="I454" s="134">
        <v>2</v>
      </c>
      <c r="J454" s="135" t="s">
        <v>969</v>
      </c>
      <c r="K454" s="136">
        <f t="shared" si="63"/>
        <v>246.6</v>
      </c>
      <c r="L454" s="87" t="s">
        <v>703</v>
      </c>
      <c r="M454" s="133"/>
      <c r="N454" s="137"/>
      <c r="O454" s="137"/>
      <c r="P454" s="137"/>
      <c r="Q454" s="137"/>
      <c r="S454" s="25"/>
      <c r="W454" s="138"/>
      <c r="AA454" s="25"/>
      <c r="AC454" s="138"/>
    </row>
    <row r="455" spans="1:29" s="139" customFormat="1" ht="15">
      <c r="A455" s="89">
        <v>8</v>
      </c>
      <c r="B455" s="133">
        <v>283</v>
      </c>
      <c r="C455" s="87" t="s">
        <v>770</v>
      </c>
      <c r="D455" s="92">
        <v>2003</v>
      </c>
      <c r="E455" s="137" t="s">
        <v>771</v>
      </c>
      <c r="F455" s="86" t="str">
        <f t="shared" si="61"/>
        <v>2:47,8</v>
      </c>
      <c r="G455" s="137"/>
      <c r="H455" s="133">
        <f t="shared" si="62"/>
        <v>3</v>
      </c>
      <c r="I455" s="134">
        <v>2</v>
      </c>
      <c r="J455" s="135" t="s">
        <v>929</v>
      </c>
      <c r="K455" s="136">
        <f t="shared" si="63"/>
        <v>247.8</v>
      </c>
      <c r="L455" s="87" t="s">
        <v>772</v>
      </c>
      <c r="M455" s="133"/>
      <c r="N455" s="137"/>
      <c r="O455" s="137"/>
      <c r="P455" s="137"/>
      <c r="Q455" s="137"/>
      <c r="S455" s="142"/>
      <c r="W455" s="138"/>
      <c r="AA455" s="142"/>
      <c r="AC455" s="138"/>
    </row>
    <row r="456" spans="1:92" s="131" customFormat="1" ht="15">
      <c r="A456" s="89">
        <v>9</v>
      </c>
      <c r="B456" s="133">
        <v>49</v>
      </c>
      <c r="C456" s="87" t="s">
        <v>787</v>
      </c>
      <c r="D456" s="92">
        <v>2003</v>
      </c>
      <c r="E456" s="137" t="s">
        <v>108</v>
      </c>
      <c r="F456" s="86" t="str">
        <f t="shared" si="61"/>
        <v>2:50,3</v>
      </c>
      <c r="G456" s="137"/>
      <c r="H456" s="133" t="str">
        <f t="shared" si="62"/>
        <v>1юн</v>
      </c>
      <c r="I456" s="134">
        <v>2</v>
      </c>
      <c r="J456" s="135" t="s">
        <v>970</v>
      </c>
      <c r="K456" s="136">
        <f t="shared" si="63"/>
        <v>250.3</v>
      </c>
      <c r="L456" s="87" t="s">
        <v>788</v>
      </c>
      <c r="M456" s="133"/>
      <c r="N456" s="137"/>
      <c r="O456" s="137"/>
      <c r="P456" s="137"/>
      <c r="Q456" s="137"/>
      <c r="R456" s="140"/>
      <c r="S456" s="142"/>
      <c r="T456" s="139"/>
      <c r="U456" s="139"/>
      <c r="V456" s="139"/>
      <c r="W456" s="138"/>
      <c r="X456" s="139"/>
      <c r="Y456" s="139"/>
      <c r="Z456" s="140"/>
      <c r="AA456" s="142"/>
      <c r="AB456" s="139"/>
      <c r="AC456" s="138"/>
      <c r="AD456" s="139"/>
      <c r="AE456" s="139"/>
      <c r="AF456" s="139"/>
      <c r="AG456" s="139"/>
      <c r="AH456" s="139"/>
      <c r="AI456" s="139"/>
      <c r="AJ456" s="139"/>
      <c r="AK456" s="139"/>
      <c r="AL456" s="139"/>
      <c r="AM456" s="139"/>
      <c r="AN456" s="139"/>
      <c r="AO456" s="139"/>
      <c r="AP456" s="139"/>
      <c r="AQ456" s="139"/>
      <c r="AR456" s="139"/>
      <c r="AS456" s="139"/>
      <c r="AT456" s="139"/>
      <c r="AU456" s="139"/>
      <c r="AV456" s="139"/>
      <c r="AW456" s="139"/>
      <c r="AX456" s="139"/>
      <c r="AY456" s="139"/>
      <c r="AZ456" s="139"/>
      <c r="BA456" s="139"/>
      <c r="BB456" s="139"/>
      <c r="BC456" s="139"/>
      <c r="BD456" s="139"/>
      <c r="BE456" s="139"/>
      <c r="BF456" s="139"/>
      <c r="BG456" s="139"/>
      <c r="BH456" s="139"/>
      <c r="BI456" s="139"/>
      <c r="BJ456" s="139"/>
      <c r="BK456" s="139"/>
      <c r="BL456" s="139"/>
      <c r="BM456" s="139"/>
      <c r="BN456" s="139"/>
      <c r="BO456" s="139"/>
      <c r="BP456" s="139"/>
      <c r="BQ456" s="139"/>
      <c r="BR456" s="139"/>
      <c r="BS456" s="139"/>
      <c r="BT456" s="139"/>
      <c r="BU456" s="139"/>
      <c r="BV456" s="139"/>
      <c r="BW456" s="139"/>
      <c r="BX456" s="139"/>
      <c r="BY456" s="139"/>
      <c r="BZ456" s="139"/>
      <c r="CA456" s="139"/>
      <c r="CB456" s="139"/>
      <c r="CC456" s="139"/>
      <c r="CD456" s="139"/>
      <c r="CE456" s="139"/>
      <c r="CF456" s="139"/>
      <c r="CG456" s="139"/>
      <c r="CH456" s="139"/>
      <c r="CI456" s="139"/>
      <c r="CJ456" s="139"/>
      <c r="CK456" s="139"/>
      <c r="CL456" s="139"/>
      <c r="CM456" s="139"/>
      <c r="CN456" s="139"/>
    </row>
    <row r="457" spans="1:29" s="139" customFormat="1" ht="15">
      <c r="A457" s="89">
        <v>10</v>
      </c>
      <c r="B457" s="133">
        <v>476</v>
      </c>
      <c r="C457" s="87" t="s">
        <v>789</v>
      </c>
      <c r="D457" s="133">
        <v>2004</v>
      </c>
      <c r="E457" s="95" t="s">
        <v>179</v>
      </c>
      <c r="F457" s="86" t="str">
        <f t="shared" si="61"/>
        <v>2:54,5</v>
      </c>
      <c r="G457" s="137"/>
      <c r="H457" s="133" t="str">
        <f t="shared" si="62"/>
        <v>1юн</v>
      </c>
      <c r="I457" s="134">
        <v>2</v>
      </c>
      <c r="J457" s="135" t="s">
        <v>982</v>
      </c>
      <c r="K457" s="136">
        <f t="shared" si="63"/>
        <v>254.5</v>
      </c>
      <c r="L457" s="87" t="s">
        <v>528</v>
      </c>
      <c r="M457" s="133"/>
      <c r="N457" s="137"/>
      <c r="O457" s="137"/>
      <c r="P457" s="137"/>
      <c r="Q457" s="137"/>
      <c r="S457" s="142"/>
      <c r="W457" s="138"/>
      <c r="AA457" s="142"/>
      <c r="AC457" s="138"/>
    </row>
    <row r="458" spans="1:29" s="139" customFormat="1" ht="15">
      <c r="A458" s="89">
        <v>11</v>
      </c>
      <c r="B458" s="133">
        <v>67</v>
      </c>
      <c r="C458" s="87" t="s">
        <v>963</v>
      </c>
      <c r="D458" s="92">
        <v>2007</v>
      </c>
      <c r="E458" s="137" t="s">
        <v>964</v>
      </c>
      <c r="F458" s="86" t="str">
        <f t="shared" si="61"/>
        <v>2:55,0</v>
      </c>
      <c r="G458" s="137"/>
      <c r="H458" s="133" t="str">
        <f t="shared" si="62"/>
        <v>1юн</v>
      </c>
      <c r="I458" s="134">
        <v>2</v>
      </c>
      <c r="J458" s="135" t="s">
        <v>983</v>
      </c>
      <c r="K458" s="136">
        <f t="shared" si="63"/>
        <v>255</v>
      </c>
      <c r="L458" s="87" t="s">
        <v>799</v>
      </c>
      <c r="M458" s="133"/>
      <c r="N458" s="137"/>
      <c r="O458" s="137"/>
      <c r="P458" s="137"/>
      <c r="Q458" s="137"/>
      <c r="S458" s="25"/>
      <c r="W458" s="138"/>
      <c r="AA458" s="25"/>
      <c r="AC458" s="138"/>
    </row>
    <row r="459" spans="1:29" s="139" customFormat="1" ht="15">
      <c r="A459" s="89">
        <v>12</v>
      </c>
      <c r="B459" s="133">
        <v>382</v>
      </c>
      <c r="C459" s="87" t="s">
        <v>791</v>
      </c>
      <c r="D459" s="205">
        <v>2005</v>
      </c>
      <c r="E459" s="137" t="s">
        <v>245</v>
      </c>
      <c r="F459" s="86" t="str">
        <f t="shared" si="61"/>
        <v>2:56,6</v>
      </c>
      <c r="G459" s="137"/>
      <c r="H459" s="133" t="str">
        <f t="shared" si="62"/>
        <v>1юн</v>
      </c>
      <c r="I459" s="134">
        <v>2</v>
      </c>
      <c r="J459" s="135" t="s">
        <v>905</v>
      </c>
      <c r="K459" s="136">
        <f t="shared" si="63"/>
        <v>256.6</v>
      </c>
      <c r="L459" s="87" t="s">
        <v>703</v>
      </c>
      <c r="M459" s="133"/>
      <c r="N459" s="137"/>
      <c r="O459" s="137"/>
      <c r="P459" s="137"/>
      <c r="Q459" s="137"/>
      <c r="S459" s="25"/>
      <c r="W459" s="138"/>
      <c r="AA459" s="25"/>
      <c r="AC459" s="138"/>
    </row>
    <row r="460" spans="1:29" s="139" customFormat="1" ht="15">
      <c r="A460" s="89">
        <v>13</v>
      </c>
      <c r="B460" s="133">
        <v>8</v>
      </c>
      <c r="C460" s="87" t="s">
        <v>790</v>
      </c>
      <c r="D460" s="92">
        <v>2004</v>
      </c>
      <c r="E460" s="137" t="s">
        <v>531</v>
      </c>
      <c r="F460" s="86" t="str">
        <f t="shared" si="61"/>
        <v>2:57,1</v>
      </c>
      <c r="G460" s="137"/>
      <c r="H460" s="133" t="str">
        <f t="shared" si="62"/>
        <v>1юн</v>
      </c>
      <c r="I460" s="134">
        <v>2</v>
      </c>
      <c r="J460" s="135" t="s">
        <v>895</v>
      </c>
      <c r="K460" s="136">
        <f t="shared" si="63"/>
        <v>257.1</v>
      </c>
      <c r="L460" s="87" t="s">
        <v>532</v>
      </c>
      <c r="M460" s="133"/>
      <c r="N460" s="137"/>
      <c r="O460" s="137"/>
      <c r="P460" s="137"/>
      <c r="Q460" s="137"/>
      <c r="S460" s="25"/>
      <c r="W460" s="138"/>
      <c r="AA460" s="25"/>
      <c r="AC460" s="138"/>
    </row>
    <row r="461" spans="1:29" s="139" customFormat="1" ht="15">
      <c r="A461" s="89">
        <v>14</v>
      </c>
      <c r="B461" s="133">
        <v>102</v>
      </c>
      <c r="C461" s="87" t="s">
        <v>668</v>
      </c>
      <c r="D461" s="92">
        <v>2003</v>
      </c>
      <c r="E461" s="137" t="s">
        <v>793</v>
      </c>
      <c r="F461" s="86" t="str">
        <f t="shared" si="61"/>
        <v>2:58,7</v>
      </c>
      <c r="G461" s="137"/>
      <c r="H461" s="133" t="str">
        <f t="shared" si="62"/>
        <v>1юн</v>
      </c>
      <c r="I461" s="134">
        <v>2</v>
      </c>
      <c r="J461" s="135" t="s">
        <v>899</v>
      </c>
      <c r="K461" s="136">
        <f t="shared" si="63"/>
        <v>258.7</v>
      </c>
      <c r="L461" s="87" t="s">
        <v>627</v>
      </c>
      <c r="M461" s="133"/>
      <c r="N461" s="137"/>
      <c r="O461" s="137"/>
      <c r="P461" s="137"/>
      <c r="Q461" s="137"/>
      <c r="S461" s="25"/>
      <c r="W461" s="138"/>
      <c r="AA461" s="25"/>
      <c r="AC461" s="138"/>
    </row>
    <row r="462" spans="1:29" s="139" customFormat="1" ht="15">
      <c r="A462" s="89">
        <v>15</v>
      </c>
      <c r="B462" s="133">
        <v>274</v>
      </c>
      <c r="C462" s="87" t="s">
        <v>773</v>
      </c>
      <c r="D462" s="92">
        <v>2003</v>
      </c>
      <c r="E462" s="137" t="s">
        <v>771</v>
      </c>
      <c r="F462" s="86" t="str">
        <f t="shared" si="61"/>
        <v>3:00,0</v>
      </c>
      <c r="G462" s="137"/>
      <c r="H462" s="133" t="str">
        <f t="shared" si="62"/>
        <v>1юн</v>
      </c>
      <c r="I462" s="134">
        <v>3</v>
      </c>
      <c r="J462" s="135" t="s">
        <v>909</v>
      </c>
      <c r="K462" s="136">
        <f t="shared" si="63"/>
        <v>300</v>
      </c>
      <c r="L462" s="87" t="s">
        <v>772</v>
      </c>
      <c r="M462" s="133"/>
      <c r="N462" s="137"/>
      <c r="O462" s="137"/>
      <c r="P462" s="137"/>
      <c r="Q462" s="137"/>
      <c r="S462" s="142"/>
      <c r="W462" s="138"/>
      <c r="AA462" s="142"/>
      <c r="AC462" s="138"/>
    </row>
    <row r="463" spans="1:29" s="139" customFormat="1" ht="15">
      <c r="A463" s="89">
        <v>16</v>
      </c>
      <c r="B463" s="133">
        <v>32</v>
      </c>
      <c r="C463" s="87" t="s">
        <v>800</v>
      </c>
      <c r="D463" s="92">
        <v>2007</v>
      </c>
      <c r="E463" s="137" t="s">
        <v>798</v>
      </c>
      <c r="F463" s="86" t="str">
        <f t="shared" si="61"/>
        <v>3:01,4</v>
      </c>
      <c r="G463" s="137"/>
      <c r="H463" s="133" t="str">
        <f t="shared" si="62"/>
        <v>1юн</v>
      </c>
      <c r="I463" s="134">
        <v>3</v>
      </c>
      <c r="J463" s="135" t="s">
        <v>924</v>
      </c>
      <c r="K463" s="136">
        <f t="shared" si="63"/>
        <v>301.4</v>
      </c>
      <c r="L463" s="87" t="s">
        <v>799</v>
      </c>
      <c r="M463" s="133"/>
      <c r="N463" s="137"/>
      <c r="O463" s="137"/>
      <c r="P463" s="137"/>
      <c r="Q463" s="137"/>
      <c r="S463" s="25"/>
      <c r="W463" s="138"/>
      <c r="AA463" s="25"/>
      <c r="AC463" s="138"/>
    </row>
    <row r="464" spans="1:28" s="139" customFormat="1" ht="15">
      <c r="A464" s="89">
        <v>17</v>
      </c>
      <c r="B464" s="133">
        <v>344</v>
      </c>
      <c r="C464" s="87" t="s">
        <v>775</v>
      </c>
      <c r="D464" s="92">
        <v>2005</v>
      </c>
      <c r="E464" s="137" t="s">
        <v>793</v>
      </c>
      <c r="F464" s="86" t="str">
        <f t="shared" si="61"/>
        <v>3:03,4</v>
      </c>
      <c r="G464" s="137"/>
      <c r="H464" s="133" t="str">
        <f t="shared" si="62"/>
        <v>2юн</v>
      </c>
      <c r="I464" s="134">
        <v>3</v>
      </c>
      <c r="J464" s="135" t="s">
        <v>885</v>
      </c>
      <c r="K464" s="136">
        <f t="shared" si="63"/>
        <v>303.4</v>
      </c>
      <c r="L464" s="87" t="s">
        <v>627</v>
      </c>
      <c r="M464" s="133"/>
      <c r="N464" s="137"/>
      <c r="O464" s="137"/>
      <c r="P464" s="137"/>
      <c r="Q464" s="137"/>
      <c r="T464" s="138"/>
      <c r="U464" s="138"/>
      <c r="V464" s="138"/>
      <c r="AB464" s="138"/>
    </row>
    <row r="465" spans="1:29" s="139" customFormat="1" ht="15">
      <c r="A465" s="89"/>
      <c r="B465" s="133">
        <v>701</v>
      </c>
      <c r="C465" s="87" t="s">
        <v>448</v>
      </c>
      <c r="D465" s="92">
        <v>2003</v>
      </c>
      <c r="E465" s="137" t="s">
        <v>108</v>
      </c>
      <c r="F465" s="86" t="str">
        <f t="shared" si="61"/>
        <v>сошла:</v>
      </c>
      <c r="G465" s="137"/>
      <c r="H465" s="133"/>
      <c r="I465" s="134" t="s">
        <v>975</v>
      </c>
      <c r="J465" s="135"/>
      <c r="K465" s="136" t="e">
        <f t="shared" si="63"/>
        <v>#VALUE!</v>
      </c>
      <c r="L465" s="87" t="s">
        <v>503</v>
      </c>
      <c r="M465" s="133"/>
      <c r="N465" s="137"/>
      <c r="O465" s="137"/>
      <c r="P465" s="137"/>
      <c r="Q465" s="137"/>
      <c r="S465" s="25"/>
      <c r="W465" s="138"/>
      <c r="AA465" s="25"/>
      <c r="AC465" s="138"/>
    </row>
    <row r="466" spans="1:28" s="139" customFormat="1" ht="15" hidden="1">
      <c r="A466" s="89"/>
      <c r="B466" s="133">
        <v>311</v>
      </c>
      <c r="C466" s="87" t="s">
        <v>785</v>
      </c>
      <c r="D466" s="92">
        <v>2003</v>
      </c>
      <c r="E466" s="137" t="s">
        <v>786</v>
      </c>
      <c r="F466" s="86" t="str">
        <f t="shared" si="61"/>
        <v>н.я:</v>
      </c>
      <c r="G466" s="137"/>
      <c r="H466" s="133"/>
      <c r="I466" s="134" t="s">
        <v>847</v>
      </c>
      <c r="J466" s="135"/>
      <c r="K466" s="136" t="e">
        <f t="shared" si="63"/>
        <v>#VALUE!</v>
      </c>
      <c r="L466" s="87" t="s">
        <v>593</v>
      </c>
      <c r="M466" s="133"/>
      <c r="N466" s="137"/>
      <c r="O466" s="137"/>
      <c r="P466" s="137"/>
      <c r="Q466" s="137"/>
      <c r="T466" s="138"/>
      <c r="U466" s="138"/>
      <c r="V466" s="138"/>
      <c r="AB466" s="138"/>
    </row>
    <row r="467" spans="1:29" s="139" customFormat="1" ht="15" hidden="1">
      <c r="A467" s="89"/>
      <c r="B467" s="133">
        <v>40</v>
      </c>
      <c r="C467" s="87" t="s">
        <v>797</v>
      </c>
      <c r="D467" s="92">
        <v>2004</v>
      </c>
      <c r="E467" s="137" t="s">
        <v>798</v>
      </c>
      <c r="F467" s="86" t="s">
        <v>919</v>
      </c>
      <c r="G467" s="137"/>
      <c r="H467" s="133"/>
      <c r="I467" s="134"/>
      <c r="J467" s="135"/>
      <c r="K467" s="136">
        <f t="shared" si="63"/>
        <v>0</v>
      </c>
      <c r="L467" s="87" t="s">
        <v>799</v>
      </c>
      <c r="M467" s="133"/>
      <c r="N467" s="137"/>
      <c r="O467" s="137"/>
      <c r="P467" s="137"/>
      <c r="Q467" s="137"/>
      <c r="S467" s="25"/>
      <c r="W467" s="138"/>
      <c r="AA467" s="25"/>
      <c r="AC467" s="138"/>
    </row>
    <row r="468" spans="1:27" s="35" customFormat="1" ht="15.75" customHeight="1">
      <c r="A468" s="307" t="s">
        <v>81</v>
      </c>
      <c r="B468" s="307"/>
      <c r="C468" s="307"/>
      <c r="D468" s="307"/>
      <c r="E468" s="307"/>
      <c r="F468" s="307"/>
      <c r="G468" s="307"/>
      <c r="H468" s="307"/>
      <c r="I468" s="307"/>
      <c r="J468" s="307"/>
      <c r="K468" s="307"/>
      <c r="L468" s="307"/>
      <c r="M468" s="307"/>
      <c r="N468" s="307"/>
      <c r="O468" s="307"/>
      <c r="P468" s="307"/>
      <c r="S468" s="38"/>
      <c r="AA468" s="38"/>
    </row>
    <row r="469" spans="1:27" s="35" customFormat="1" ht="15.75" customHeight="1">
      <c r="A469" s="298" t="s">
        <v>32</v>
      </c>
      <c r="B469" s="298"/>
      <c r="C469" s="298"/>
      <c r="D469" s="298"/>
      <c r="E469" s="298"/>
      <c r="F469" s="298"/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S469" s="70"/>
      <c r="AA469" s="70"/>
    </row>
    <row r="470" spans="1:29" s="42" customFormat="1" ht="26.25" customHeight="1">
      <c r="A470" s="39" t="s">
        <v>1</v>
      </c>
      <c r="B470" s="39" t="s">
        <v>11</v>
      </c>
      <c r="C470" s="39" t="s">
        <v>2</v>
      </c>
      <c r="D470" s="128" t="s">
        <v>67</v>
      </c>
      <c r="E470" s="156"/>
      <c r="F470" s="157" t="s">
        <v>5</v>
      </c>
      <c r="G470" s="156"/>
      <c r="H470" s="157" t="s">
        <v>7</v>
      </c>
      <c r="I470" s="157" t="s">
        <v>18</v>
      </c>
      <c r="J470" s="157" t="s">
        <v>17</v>
      </c>
      <c r="K470" s="39"/>
      <c r="L470" s="39" t="s">
        <v>8</v>
      </c>
      <c r="M470" s="304" t="s">
        <v>50</v>
      </c>
      <c r="N470" s="305"/>
      <c r="O470" s="306"/>
      <c r="P470" s="116" t="s">
        <v>10</v>
      </c>
      <c r="Q470" s="117" t="s">
        <v>1</v>
      </c>
      <c r="S470" s="106"/>
      <c r="T470" s="45"/>
      <c r="U470" s="45"/>
      <c r="V470" s="45"/>
      <c r="W470" s="47"/>
      <c r="AA470" s="106"/>
      <c r="AB470" s="45"/>
      <c r="AC470" s="47"/>
    </row>
    <row r="471" spans="1:29" s="139" customFormat="1" ht="15">
      <c r="A471" s="89">
        <v>1</v>
      </c>
      <c r="B471" s="133">
        <v>157</v>
      </c>
      <c r="C471" s="87" t="s">
        <v>780</v>
      </c>
      <c r="D471" s="148">
        <v>1998</v>
      </c>
      <c r="E471" s="95" t="s">
        <v>119</v>
      </c>
      <c r="F471" s="86" t="str">
        <f>CONCATENATE(I471,":",J471)</f>
        <v>2:24,3</v>
      </c>
      <c r="G471" s="137"/>
      <c r="H471" s="133">
        <f>LOOKUP(K471,$BA$2:$BH$2,$BA$1:$BH$1)</f>
        <v>1</v>
      </c>
      <c r="I471" s="134">
        <v>2</v>
      </c>
      <c r="J471" s="135" t="s">
        <v>984</v>
      </c>
      <c r="K471" s="136">
        <f>((I471*100)+J471)</f>
        <v>224.3</v>
      </c>
      <c r="L471" s="87" t="s">
        <v>649</v>
      </c>
      <c r="M471" s="133"/>
      <c r="N471" s="137"/>
      <c r="O471" s="137"/>
      <c r="P471" s="137"/>
      <c r="Q471" s="137"/>
      <c r="S471" s="142"/>
      <c r="W471" s="138"/>
      <c r="AA471" s="142"/>
      <c r="AC471" s="138"/>
    </row>
    <row r="472" spans="1:29" s="139" customFormat="1" ht="15">
      <c r="A472" s="89">
        <v>2</v>
      </c>
      <c r="B472" s="133">
        <v>297</v>
      </c>
      <c r="C472" s="87" t="s">
        <v>805</v>
      </c>
      <c r="D472" s="92">
        <v>1998</v>
      </c>
      <c r="E472" s="137" t="s">
        <v>806</v>
      </c>
      <c r="F472" s="86" t="str">
        <f>CONCATENATE(I472,":",J472)</f>
        <v>2:25,9</v>
      </c>
      <c r="G472" s="137"/>
      <c r="H472" s="133">
        <f>LOOKUP(K472,$BA$2:$BH$2,$BA$1:$BH$1)</f>
        <v>1</v>
      </c>
      <c r="I472" s="134">
        <v>2</v>
      </c>
      <c r="J472" s="135" t="s">
        <v>985</v>
      </c>
      <c r="K472" s="136">
        <f>((I472*100)+J472)</f>
        <v>225.9</v>
      </c>
      <c r="L472" s="87" t="s">
        <v>807</v>
      </c>
      <c r="M472" s="133"/>
      <c r="N472" s="137"/>
      <c r="O472" s="137"/>
      <c r="P472" s="137"/>
      <c r="Q472" s="137"/>
      <c r="S472" s="142"/>
      <c r="W472" s="138"/>
      <c r="AA472" s="142"/>
      <c r="AC472" s="138"/>
    </row>
    <row r="473" spans="1:29" s="139" customFormat="1" ht="15">
      <c r="A473" s="89">
        <v>3</v>
      </c>
      <c r="B473" s="133">
        <v>150</v>
      </c>
      <c r="C473" s="87" t="s">
        <v>803</v>
      </c>
      <c r="D473" s="92">
        <v>1997</v>
      </c>
      <c r="E473" s="137" t="s">
        <v>111</v>
      </c>
      <c r="F473" s="86" t="str">
        <f>CONCATENATE(I473,":",J473)</f>
        <v>2:38,3</v>
      </c>
      <c r="G473" s="137"/>
      <c r="H473" s="133">
        <f>LOOKUP(K473,$BA$2:$BH$2,$BA$1:$BH$1)</f>
        <v>3</v>
      </c>
      <c r="I473" s="134">
        <v>2</v>
      </c>
      <c r="J473" s="135" t="s">
        <v>986</v>
      </c>
      <c r="K473" s="136">
        <f>((I473*100)+J473)</f>
        <v>238.3</v>
      </c>
      <c r="L473" s="87" t="s">
        <v>804</v>
      </c>
      <c r="M473" s="133"/>
      <c r="N473" s="137"/>
      <c r="O473" s="137"/>
      <c r="P473" s="137"/>
      <c r="Q473" s="137"/>
      <c r="R473" s="140"/>
      <c r="S473" s="142"/>
      <c r="W473" s="138"/>
      <c r="Z473" s="140"/>
      <c r="AA473" s="142"/>
      <c r="AC473" s="138"/>
    </row>
    <row r="474" spans="1:28" s="139" customFormat="1" ht="15" hidden="1">
      <c r="A474" s="89"/>
      <c r="B474" s="133">
        <v>135</v>
      </c>
      <c r="C474" s="87" t="s">
        <v>801</v>
      </c>
      <c r="D474" s="92">
        <v>1998</v>
      </c>
      <c r="E474" s="137" t="s">
        <v>111</v>
      </c>
      <c r="F474" s="86" t="s">
        <v>919</v>
      </c>
      <c r="G474" s="137"/>
      <c r="H474" s="133" t="e">
        <f>LOOKUP(K474,$BA$2:$BH$2,$BA$1:$BH$1)</f>
        <v>#N/A</v>
      </c>
      <c r="I474" s="134"/>
      <c r="J474" s="135"/>
      <c r="K474" s="136">
        <f>((I474*100)+J474)</f>
        <v>0</v>
      </c>
      <c r="L474" s="87" t="s">
        <v>802</v>
      </c>
      <c r="M474" s="133"/>
      <c r="N474" s="137"/>
      <c r="O474" s="137"/>
      <c r="P474" s="137"/>
      <c r="Q474" s="137"/>
      <c r="T474" s="138"/>
      <c r="U474" s="138"/>
      <c r="V474" s="138"/>
      <c r="AB474" s="138"/>
    </row>
    <row r="475" spans="1:27" s="35" customFormat="1" ht="15.75" customHeight="1">
      <c r="A475" s="307" t="s">
        <v>87</v>
      </c>
      <c r="B475" s="307"/>
      <c r="C475" s="307"/>
      <c r="D475" s="307"/>
      <c r="E475" s="307"/>
      <c r="F475" s="307"/>
      <c r="G475" s="307"/>
      <c r="H475" s="307"/>
      <c r="I475" s="307"/>
      <c r="J475" s="307"/>
      <c r="K475" s="307"/>
      <c r="L475" s="307"/>
      <c r="M475" s="307"/>
      <c r="N475" s="307"/>
      <c r="O475" s="307"/>
      <c r="P475" s="307"/>
      <c r="S475" s="38"/>
      <c r="AA475" s="38"/>
    </row>
    <row r="476" spans="1:27" s="35" customFormat="1" ht="15.75" customHeight="1">
      <c r="A476" s="298" t="s">
        <v>32</v>
      </c>
      <c r="B476" s="298"/>
      <c r="C476" s="298"/>
      <c r="D476" s="298"/>
      <c r="E476" s="298"/>
      <c r="F476" s="298"/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S476" s="70"/>
      <c r="AA476" s="70"/>
    </row>
    <row r="477" spans="1:29" s="42" customFormat="1" ht="26.25" customHeight="1">
      <c r="A477" s="39" t="s">
        <v>1</v>
      </c>
      <c r="B477" s="39" t="s">
        <v>11</v>
      </c>
      <c r="C477" s="39" t="s">
        <v>2</v>
      </c>
      <c r="D477" s="128" t="s">
        <v>67</v>
      </c>
      <c r="E477" s="156"/>
      <c r="F477" s="157" t="s">
        <v>5</v>
      </c>
      <c r="G477" s="156"/>
      <c r="H477" s="157" t="s">
        <v>7</v>
      </c>
      <c r="I477" s="157" t="s">
        <v>18</v>
      </c>
      <c r="J477" s="157" t="s">
        <v>17</v>
      </c>
      <c r="K477" s="39"/>
      <c r="L477" s="39" t="s">
        <v>8</v>
      </c>
      <c r="M477" s="304" t="s">
        <v>50</v>
      </c>
      <c r="N477" s="305"/>
      <c r="O477" s="306"/>
      <c r="P477" s="116" t="s">
        <v>10</v>
      </c>
      <c r="Q477" s="117" t="s">
        <v>1</v>
      </c>
      <c r="S477" s="106"/>
      <c r="T477" s="45"/>
      <c r="U477" s="45"/>
      <c r="V477" s="45"/>
      <c r="W477" s="47"/>
      <c r="AA477" s="106"/>
      <c r="AB477" s="45"/>
      <c r="AC477" s="47"/>
    </row>
    <row r="478" spans="1:29" s="139" customFormat="1" ht="16.5" customHeight="1">
      <c r="A478" s="89"/>
      <c r="B478" s="133">
        <v>338</v>
      </c>
      <c r="C478" s="87" t="s">
        <v>810</v>
      </c>
      <c r="D478" s="92">
        <v>1999</v>
      </c>
      <c r="E478" s="137" t="s">
        <v>108</v>
      </c>
      <c r="F478" s="86" t="str">
        <f aca="true" t="shared" si="64" ref="F478:F484">CONCATENATE(I478,":",J478)</f>
        <v>2:19,6</v>
      </c>
      <c r="G478" s="137"/>
      <c r="H478" s="133">
        <f aca="true" t="shared" si="65" ref="H478:H484">LOOKUP(K478,$BA$2:$BH$2,$BA$1:$BH$1)</f>
        <v>1</v>
      </c>
      <c r="I478" s="134">
        <v>2</v>
      </c>
      <c r="J478" s="135" t="s">
        <v>987</v>
      </c>
      <c r="K478" s="136">
        <f aca="true" t="shared" si="66" ref="K478:K484">((I478*100)+J478)</f>
        <v>219.6</v>
      </c>
      <c r="L478" s="87" t="s">
        <v>661</v>
      </c>
      <c r="M478" s="133"/>
      <c r="N478" s="137"/>
      <c r="O478" s="137"/>
      <c r="P478" s="137"/>
      <c r="Q478" s="137"/>
      <c r="R478" s="140"/>
      <c r="S478" s="142"/>
      <c r="W478" s="138"/>
      <c r="Z478" s="140"/>
      <c r="AA478" s="142"/>
      <c r="AC478" s="138"/>
    </row>
    <row r="479" spans="1:28" s="139" customFormat="1" ht="16.5" customHeight="1">
      <c r="A479" s="89"/>
      <c r="B479" s="133">
        <v>340</v>
      </c>
      <c r="C479" s="87" t="s">
        <v>808</v>
      </c>
      <c r="D479" s="92">
        <v>2000</v>
      </c>
      <c r="E479" s="137" t="s">
        <v>333</v>
      </c>
      <c r="F479" s="86" t="str">
        <f t="shared" si="64"/>
        <v>2:20,3</v>
      </c>
      <c r="G479" s="137"/>
      <c r="H479" s="133">
        <f t="shared" si="65"/>
        <v>1</v>
      </c>
      <c r="I479" s="134">
        <v>2</v>
      </c>
      <c r="J479" s="135" t="s">
        <v>988</v>
      </c>
      <c r="K479" s="136">
        <f t="shared" si="66"/>
        <v>220.3</v>
      </c>
      <c r="L479" s="87" t="s">
        <v>809</v>
      </c>
      <c r="M479" s="133"/>
      <c r="N479" s="137"/>
      <c r="O479" s="137"/>
      <c r="P479" s="137"/>
      <c r="Q479" s="137"/>
      <c r="T479" s="138"/>
      <c r="U479" s="138"/>
      <c r="V479" s="138"/>
      <c r="AB479" s="138"/>
    </row>
    <row r="480" spans="1:29" s="139" customFormat="1" ht="14.25" customHeight="1">
      <c r="A480" s="89"/>
      <c r="B480" s="133">
        <v>486</v>
      </c>
      <c r="C480" s="87" t="s">
        <v>657</v>
      </c>
      <c r="D480" s="205">
        <v>1999</v>
      </c>
      <c r="E480" s="137" t="s">
        <v>108</v>
      </c>
      <c r="F480" s="86" t="str">
        <f t="shared" si="64"/>
        <v>2:40,3</v>
      </c>
      <c r="G480" s="137"/>
      <c r="H480" s="133">
        <f t="shared" si="65"/>
        <v>3</v>
      </c>
      <c r="I480" s="134">
        <v>2</v>
      </c>
      <c r="J480" s="135" t="s">
        <v>989</v>
      </c>
      <c r="K480" s="136">
        <f t="shared" si="66"/>
        <v>240.3</v>
      </c>
      <c r="L480" s="87" t="s">
        <v>813</v>
      </c>
      <c r="M480" s="133"/>
      <c r="N480" s="137"/>
      <c r="O480" s="137"/>
      <c r="P480" s="137"/>
      <c r="Q480" s="137"/>
      <c r="S480" s="25"/>
      <c r="W480" s="138"/>
      <c r="AA480" s="25"/>
      <c r="AC480" s="138"/>
    </row>
    <row r="481" spans="1:29" s="139" customFormat="1" ht="16.5" customHeight="1">
      <c r="A481" s="89"/>
      <c r="B481" s="133">
        <v>57</v>
      </c>
      <c r="C481" s="87" t="s">
        <v>812</v>
      </c>
      <c r="D481" s="92">
        <v>2001</v>
      </c>
      <c r="E481" s="137" t="s">
        <v>798</v>
      </c>
      <c r="F481" s="86" t="str">
        <f t="shared" si="64"/>
        <v>2:45,9</v>
      </c>
      <c r="G481" s="137"/>
      <c r="H481" s="133">
        <f t="shared" si="65"/>
        <v>3</v>
      </c>
      <c r="I481" s="134">
        <v>2</v>
      </c>
      <c r="J481" s="135" t="s">
        <v>990</v>
      </c>
      <c r="K481" s="136">
        <f t="shared" si="66"/>
        <v>245.9</v>
      </c>
      <c r="L481" s="87" t="s">
        <v>799</v>
      </c>
      <c r="M481" s="133"/>
      <c r="N481" s="137"/>
      <c r="O481" s="137"/>
      <c r="P481" s="137"/>
      <c r="Q481" s="137"/>
      <c r="S481" s="25"/>
      <c r="W481" s="138"/>
      <c r="AA481" s="25"/>
      <c r="AC481" s="138"/>
    </row>
    <row r="482" spans="1:29" s="139" customFormat="1" ht="16.5" customHeight="1">
      <c r="A482" s="89"/>
      <c r="B482" s="133">
        <v>63</v>
      </c>
      <c r="C482" s="87" t="s">
        <v>811</v>
      </c>
      <c r="D482" s="92">
        <v>2001</v>
      </c>
      <c r="E482" s="137" t="s">
        <v>798</v>
      </c>
      <c r="F482" s="86" t="str">
        <f t="shared" si="64"/>
        <v>2:59,9</v>
      </c>
      <c r="G482" s="137"/>
      <c r="H482" s="133" t="str">
        <f t="shared" si="65"/>
        <v>1юн</v>
      </c>
      <c r="I482" s="134">
        <v>2</v>
      </c>
      <c r="J482" s="135" t="s">
        <v>991</v>
      </c>
      <c r="K482" s="136">
        <f t="shared" si="66"/>
        <v>259.9</v>
      </c>
      <c r="L482" s="87" t="s">
        <v>799</v>
      </c>
      <c r="M482" s="133"/>
      <c r="N482" s="137"/>
      <c r="O482" s="137"/>
      <c r="P482" s="137"/>
      <c r="Q482" s="137"/>
      <c r="S482" s="25"/>
      <c r="W482" s="138"/>
      <c r="AA482" s="25"/>
      <c r="AC482" s="138"/>
    </row>
    <row r="483" spans="1:29" s="139" customFormat="1" ht="16.5" customHeight="1" hidden="1">
      <c r="A483" s="89"/>
      <c r="B483" s="133">
        <v>86</v>
      </c>
      <c r="C483" s="87" t="s">
        <v>782</v>
      </c>
      <c r="D483" s="133">
        <v>2000</v>
      </c>
      <c r="E483" s="95" t="s">
        <v>502</v>
      </c>
      <c r="F483" s="86" t="str">
        <f t="shared" si="64"/>
        <v>н.я:</v>
      </c>
      <c r="G483" s="137"/>
      <c r="H483" s="133" t="e">
        <f t="shared" si="65"/>
        <v>#VALUE!</v>
      </c>
      <c r="I483" s="134" t="s">
        <v>847</v>
      </c>
      <c r="J483" s="135"/>
      <c r="K483" s="136" t="e">
        <f t="shared" si="66"/>
        <v>#VALUE!</v>
      </c>
      <c r="L483" s="87" t="s">
        <v>549</v>
      </c>
      <c r="M483" s="133"/>
      <c r="N483" s="137"/>
      <c r="O483" s="137"/>
      <c r="P483" s="137"/>
      <c r="Q483" s="137"/>
      <c r="S483" s="142"/>
      <c r="W483" s="138"/>
      <c r="AA483" s="142"/>
      <c r="AC483" s="138"/>
    </row>
    <row r="484" spans="1:29" s="139" customFormat="1" ht="16.5" customHeight="1" hidden="1">
      <c r="A484" s="89"/>
      <c r="B484" s="133">
        <v>552</v>
      </c>
      <c r="C484" s="87" t="s">
        <v>784</v>
      </c>
      <c r="D484" s="92">
        <v>2001</v>
      </c>
      <c r="E484" s="95" t="s">
        <v>502</v>
      </c>
      <c r="F484" s="86" t="str">
        <f t="shared" si="64"/>
        <v>н.я:</v>
      </c>
      <c r="G484" s="137"/>
      <c r="H484" s="133" t="e">
        <f t="shared" si="65"/>
        <v>#VALUE!</v>
      </c>
      <c r="I484" s="134" t="s">
        <v>847</v>
      </c>
      <c r="J484" s="135"/>
      <c r="K484" s="136" t="e">
        <f t="shared" si="66"/>
        <v>#VALUE!</v>
      </c>
      <c r="L484" s="87" t="s">
        <v>549</v>
      </c>
      <c r="M484" s="133"/>
      <c r="N484" s="137"/>
      <c r="O484" s="137"/>
      <c r="P484" s="137"/>
      <c r="Q484" s="137"/>
      <c r="S484" s="142"/>
      <c r="W484" s="138"/>
      <c r="AA484" s="142"/>
      <c r="AC484" s="138"/>
    </row>
    <row r="485" spans="1:27" s="35" customFormat="1" ht="15.75" customHeight="1">
      <c r="A485" s="307" t="s">
        <v>63</v>
      </c>
      <c r="B485" s="307"/>
      <c r="C485" s="307"/>
      <c r="D485" s="307"/>
      <c r="E485" s="307"/>
      <c r="F485" s="307"/>
      <c r="G485" s="307"/>
      <c r="H485" s="307"/>
      <c r="I485" s="307"/>
      <c r="J485" s="307"/>
      <c r="K485" s="307"/>
      <c r="L485" s="307"/>
      <c r="M485" s="307"/>
      <c r="N485" s="307"/>
      <c r="O485" s="307"/>
      <c r="P485" s="307"/>
      <c r="S485" s="38"/>
      <c r="AA485" s="38"/>
    </row>
    <row r="486" spans="1:27" s="35" customFormat="1" ht="15.75" customHeight="1">
      <c r="A486" s="298" t="s">
        <v>33</v>
      </c>
      <c r="B486" s="298"/>
      <c r="C486" s="298"/>
      <c r="D486" s="298"/>
      <c r="E486" s="298"/>
      <c r="F486" s="298"/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S486" s="70"/>
      <c r="AA486" s="70"/>
    </row>
    <row r="487" spans="1:29" s="42" customFormat="1" ht="26.25" customHeight="1">
      <c r="A487" s="39" t="s">
        <v>1</v>
      </c>
      <c r="B487" s="39" t="s">
        <v>11</v>
      </c>
      <c r="C487" s="39" t="s">
        <v>2</v>
      </c>
      <c r="D487" s="128" t="s">
        <v>67</v>
      </c>
      <c r="E487" s="156"/>
      <c r="F487" s="157" t="s">
        <v>5</v>
      </c>
      <c r="G487" s="156"/>
      <c r="H487" s="157" t="s">
        <v>7</v>
      </c>
      <c r="I487" s="157" t="s">
        <v>18</v>
      </c>
      <c r="J487" s="157" t="s">
        <v>17</v>
      </c>
      <c r="K487" s="39"/>
      <c r="L487" s="39" t="s">
        <v>8</v>
      </c>
      <c r="M487" s="304" t="s">
        <v>50</v>
      </c>
      <c r="N487" s="305"/>
      <c r="O487" s="306"/>
      <c r="P487" s="116" t="s">
        <v>10</v>
      </c>
      <c r="Q487" s="117" t="s">
        <v>1</v>
      </c>
      <c r="S487" s="106"/>
      <c r="T487" s="45"/>
      <c r="U487" s="45"/>
      <c r="V487" s="45"/>
      <c r="W487" s="47"/>
      <c r="AA487" s="106"/>
      <c r="AB487" s="45"/>
      <c r="AC487" s="47"/>
    </row>
    <row r="488" spans="1:29" s="139" customFormat="1" ht="16.5" customHeight="1">
      <c r="A488" s="89">
        <v>1</v>
      </c>
      <c r="B488" s="133">
        <v>93</v>
      </c>
      <c r="C488" s="87" t="s">
        <v>795</v>
      </c>
      <c r="D488" s="92">
        <v>2005</v>
      </c>
      <c r="E488" s="137" t="s">
        <v>771</v>
      </c>
      <c r="F488" s="86" t="str">
        <f aca="true" t="shared" si="67" ref="F488:F497">CONCATENATE(I488,":",J488)</f>
        <v>4:51,4</v>
      </c>
      <c r="G488" s="137"/>
      <c r="H488" s="133">
        <f aca="true" t="shared" si="68" ref="H488:H498">LOOKUP(K488,$BJ$2:$BQ$2,$BJ$1:$BQ$1)</f>
        <v>1</v>
      </c>
      <c r="I488" s="134">
        <v>4</v>
      </c>
      <c r="J488" s="135" t="s">
        <v>910</v>
      </c>
      <c r="K488" s="136">
        <f aca="true" t="shared" si="69" ref="K488:K498">((I488*100)+J488)</f>
        <v>451.4</v>
      </c>
      <c r="L488" s="87" t="s">
        <v>772</v>
      </c>
      <c r="M488" s="133"/>
      <c r="N488" s="137"/>
      <c r="O488" s="137"/>
      <c r="P488" s="137"/>
      <c r="Q488" s="137"/>
      <c r="S488" s="25"/>
      <c r="W488" s="138"/>
      <c r="AA488" s="25"/>
      <c r="AC488" s="138"/>
    </row>
    <row r="489" spans="1:29" s="139" customFormat="1" ht="16.5" customHeight="1">
      <c r="A489" s="89">
        <v>2</v>
      </c>
      <c r="B489" s="133">
        <v>301</v>
      </c>
      <c r="C489" s="87" t="s">
        <v>816</v>
      </c>
      <c r="D489" s="92">
        <v>2003</v>
      </c>
      <c r="E489" s="137" t="s">
        <v>108</v>
      </c>
      <c r="F489" s="86" t="str">
        <f t="shared" si="67"/>
        <v>4:51,8</v>
      </c>
      <c r="G489" s="137"/>
      <c r="H489" s="133">
        <f t="shared" si="68"/>
        <v>1</v>
      </c>
      <c r="I489" s="134">
        <v>4</v>
      </c>
      <c r="J489" s="135" t="s">
        <v>911</v>
      </c>
      <c r="K489" s="136">
        <f t="shared" si="69"/>
        <v>451.8</v>
      </c>
      <c r="L489" s="87" t="s">
        <v>661</v>
      </c>
      <c r="M489" s="133"/>
      <c r="N489" s="137"/>
      <c r="O489" s="137"/>
      <c r="P489" s="137"/>
      <c r="Q489" s="137"/>
      <c r="S489" s="25"/>
      <c r="W489" s="138"/>
      <c r="AA489" s="25"/>
      <c r="AC489" s="138"/>
    </row>
    <row r="490" spans="1:29" s="139" customFormat="1" ht="16.5" customHeight="1">
      <c r="A490" s="89">
        <v>3</v>
      </c>
      <c r="B490" s="133">
        <v>11</v>
      </c>
      <c r="C490" s="87" t="s">
        <v>817</v>
      </c>
      <c r="D490" s="92">
        <v>2003</v>
      </c>
      <c r="E490" s="137" t="s">
        <v>537</v>
      </c>
      <c r="F490" s="86" t="str">
        <f t="shared" si="67"/>
        <v>5:00,2</v>
      </c>
      <c r="G490" s="137"/>
      <c r="H490" s="133">
        <f t="shared" si="68"/>
        <v>2</v>
      </c>
      <c r="I490" s="134">
        <v>5</v>
      </c>
      <c r="J490" s="135" t="s">
        <v>912</v>
      </c>
      <c r="K490" s="136">
        <f t="shared" si="69"/>
        <v>500.2</v>
      </c>
      <c r="L490" s="95" t="s">
        <v>538</v>
      </c>
      <c r="M490" s="133"/>
      <c r="N490" s="137"/>
      <c r="O490" s="137"/>
      <c r="P490" s="137"/>
      <c r="Q490" s="137"/>
      <c r="S490" s="25"/>
      <c r="W490" s="138"/>
      <c r="AA490" s="25"/>
      <c r="AC490" s="138"/>
    </row>
    <row r="491" spans="1:29" s="139" customFormat="1" ht="16.5" customHeight="1">
      <c r="A491" s="89">
        <v>4</v>
      </c>
      <c r="B491" s="133">
        <v>56</v>
      </c>
      <c r="C491" s="87" t="s">
        <v>819</v>
      </c>
      <c r="D491" s="92">
        <v>2004</v>
      </c>
      <c r="E491" s="137" t="s">
        <v>429</v>
      </c>
      <c r="F491" s="86" t="str">
        <f t="shared" si="67"/>
        <v>5:44,3</v>
      </c>
      <c r="G491" s="137"/>
      <c r="H491" s="133">
        <f t="shared" si="68"/>
        <v>3</v>
      </c>
      <c r="I491" s="134">
        <v>5</v>
      </c>
      <c r="J491" s="135" t="s">
        <v>913</v>
      </c>
      <c r="K491" s="136">
        <f t="shared" si="69"/>
        <v>544.3</v>
      </c>
      <c r="L491" s="87" t="s">
        <v>637</v>
      </c>
      <c r="M491" s="133"/>
      <c r="N491" s="137"/>
      <c r="O491" s="137"/>
      <c r="P491" s="137"/>
      <c r="Q491" s="137"/>
      <c r="S491" s="25"/>
      <c r="W491" s="138"/>
      <c r="AA491" s="25"/>
      <c r="AC491" s="138"/>
    </row>
    <row r="492" spans="1:29" s="139" customFormat="1" ht="16.5" customHeight="1">
      <c r="A492" s="89">
        <v>5</v>
      </c>
      <c r="B492" s="133">
        <v>308</v>
      </c>
      <c r="C492" s="87" t="s">
        <v>815</v>
      </c>
      <c r="D492" s="92">
        <v>2006</v>
      </c>
      <c r="E492" s="137" t="s">
        <v>592</v>
      </c>
      <c r="F492" s="86" t="str">
        <f t="shared" si="67"/>
        <v>5:45,7</v>
      </c>
      <c r="G492" s="137"/>
      <c r="H492" s="133">
        <f t="shared" si="68"/>
        <v>3</v>
      </c>
      <c r="I492" s="134">
        <v>5</v>
      </c>
      <c r="J492" s="135" t="s">
        <v>914</v>
      </c>
      <c r="K492" s="136">
        <f t="shared" si="69"/>
        <v>545.7</v>
      </c>
      <c r="L492" s="87" t="s">
        <v>593</v>
      </c>
      <c r="M492" s="133"/>
      <c r="N492" s="137"/>
      <c r="O492" s="137"/>
      <c r="P492" s="137"/>
      <c r="Q492" s="137"/>
      <c r="S492" s="142"/>
      <c r="W492" s="138"/>
      <c r="AA492" s="142"/>
      <c r="AC492" s="138"/>
    </row>
    <row r="493" spans="1:29" s="139" customFormat="1" ht="16.5" customHeight="1">
      <c r="A493" s="89">
        <v>6</v>
      </c>
      <c r="B493" s="133">
        <v>476</v>
      </c>
      <c r="C493" s="87" t="s">
        <v>789</v>
      </c>
      <c r="D493" s="92">
        <v>2004</v>
      </c>
      <c r="E493" s="137" t="s">
        <v>179</v>
      </c>
      <c r="F493" s="86" t="str">
        <f t="shared" si="67"/>
        <v>5:52,2</v>
      </c>
      <c r="G493" s="137"/>
      <c r="H493" s="133" t="str">
        <f t="shared" si="68"/>
        <v>1юн</v>
      </c>
      <c r="I493" s="134">
        <v>5</v>
      </c>
      <c r="J493" s="135" t="s">
        <v>915</v>
      </c>
      <c r="K493" s="136">
        <f t="shared" si="69"/>
        <v>552.2</v>
      </c>
      <c r="L493" s="87" t="s">
        <v>528</v>
      </c>
      <c r="M493" s="133"/>
      <c r="N493" s="137"/>
      <c r="O493" s="137"/>
      <c r="P493" s="137"/>
      <c r="Q493" s="137"/>
      <c r="S493" s="25"/>
      <c r="W493" s="138"/>
      <c r="AA493" s="25"/>
      <c r="AC493" s="138"/>
    </row>
    <row r="494" spans="1:29" s="139" customFormat="1" ht="16.5" customHeight="1">
      <c r="A494" s="89">
        <v>7</v>
      </c>
      <c r="B494" s="133">
        <v>24</v>
      </c>
      <c r="C494" s="87" t="s">
        <v>498</v>
      </c>
      <c r="D494" s="92">
        <v>2005</v>
      </c>
      <c r="E494" s="137" t="s">
        <v>844</v>
      </c>
      <c r="F494" s="86" t="str">
        <f t="shared" si="67"/>
        <v>5:52,4</v>
      </c>
      <c r="G494" s="137"/>
      <c r="H494" s="133" t="str">
        <f t="shared" si="68"/>
        <v>1юн</v>
      </c>
      <c r="I494" s="134">
        <v>5</v>
      </c>
      <c r="J494" s="135" t="s">
        <v>916</v>
      </c>
      <c r="K494" s="136">
        <f t="shared" si="69"/>
        <v>552.4</v>
      </c>
      <c r="L494" s="87" t="s">
        <v>167</v>
      </c>
      <c r="M494" s="133"/>
      <c r="N494" s="137"/>
      <c r="O494" s="137"/>
      <c r="P494" s="137"/>
      <c r="Q494" s="137"/>
      <c r="S494" s="25"/>
      <c r="W494" s="138"/>
      <c r="AA494" s="25"/>
      <c r="AC494" s="138"/>
    </row>
    <row r="495" spans="1:28" s="139" customFormat="1" ht="16.5" customHeight="1">
      <c r="A495" s="89">
        <v>8</v>
      </c>
      <c r="B495" s="278">
        <v>102</v>
      </c>
      <c r="C495" s="87" t="s">
        <v>668</v>
      </c>
      <c r="D495" s="92">
        <v>2003</v>
      </c>
      <c r="E495" s="137" t="s">
        <v>169</v>
      </c>
      <c r="F495" s="86" t="str">
        <f t="shared" si="67"/>
        <v>5:52,8</v>
      </c>
      <c r="G495" s="137"/>
      <c r="H495" s="133" t="str">
        <f t="shared" si="68"/>
        <v>1юн</v>
      </c>
      <c r="I495" s="134">
        <v>5</v>
      </c>
      <c r="J495" s="135" t="s">
        <v>917</v>
      </c>
      <c r="K495" s="136">
        <f t="shared" si="69"/>
        <v>552.8</v>
      </c>
      <c r="L495" s="87" t="s">
        <v>627</v>
      </c>
      <c r="M495" s="133"/>
      <c r="N495" s="137"/>
      <c r="O495" s="137"/>
      <c r="P495" s="137"/>
      <c r="Q495" s="137"/>
      <c r="T495" s="138"/>
      <c r="U495" s="138"/>
      <c r="V495" s="138"/>
      <c r="AB495" s="138"/>
    </row>
    <row r="496" spans="1:29" s="139" customFormat="1" ht="16.5" customHeight="1">
      <c r="A496" s="89">
        <v>9</v>
      </c>
      <c r="B496" s="133">
        <v>8</v>
      </c>
      <c r="C496" s="87" t="s">
        <v>790</v>
      </c>
      <c r="D496" s="92">
        <v>2004</v>
      </c>
      <c r="E496" s="137" t="s">
        <v>531</v>
      </c>
      <c r="F496" s="86" t="str">
        <f t="shared" si="67"/>
        <v>5:54,1</v>
      </c>
      <c r="G496" s="137"/>
      <c r="H496" s="133" t="str">
        <f t="shared" si="68"/>
        <v>1юн</v>
      </c>
      <c r="I496" s="134">
        <v>5</v>
      </c>
      <c r="J496" s="135" t="s">
        <v>918</v>
      </c>
      <c r="K496" s="136">
        <f t="shared" si="69"/>
        <v>554.1</v>
      </c>
      <c r="L496" s="87" t="s">
        <v>532</v>
      </c>
      <c r="M496" s="133"/>
      <c r="N496" s="137"/>
      <c r="O496" s="137"/>
      <c r="P496" s="137"/>
      <c r="Q496" s="137"/>
      <c r="R496" s="140"/>
      <c r="S496" s="142"/>
      <c r="W496" s="138"/>
      <c r="Z496" s="140"/>
      <c r="AA496" s="142"/>
      <c r="AC496" s="138"/>
    </row>
    <row r="497" spans="1:29" s="139" customFormat="1" ht="16.5" customHeight="1">
      <c r="A497" s="89">
        <v>10</v>
      </c>
      <c r="B497" s="133">
        <v>311</v>
      </c>
      <c r="C497" s="87" t="s">
        <v>785</v>
      </c>
      <c r="D497" s="92">
        <v>2003</v>
      </c>
      <c r="E497" s="137" t="s">
        <v>814</v>
      </c>
      <c r="F497" s="86" t="str">
        <f t="shared" si="67"/>
        <v>6:13,2</v>
      </c>
      <c r="G497" s="137"/>
      <c r="H497" s="133" t="str">
        <f t="shared" si="68"/>
        <v>1юн</v>
      </c>
      <c r="I497" s="134">
        <v>6</v>
      </c>
      <c r="J497" s="135" t="s">
        <v>854</v>
      </c>
      <c r="K497" s="136">
        <f t="shared" si="69"/>
        <v>613.2</v>
      </c>
      <c r="L497" s="87" t="s">
        <v>593</v>
      </c>
      <c r="M497" s="133"/>
      <c r="N497" s="137"/>
      <c r="O497" s="137"/>
      <c r="P497" s="137"/>
      <c r="Q497" s="137"/>
      <c r="S497" s="142"/>
      <c r="W497" s="138"/>
      <c r="AA497" s="142"/>
      <c r="AC497" s="138"/>
    </row>
    <row r="498" spans="1:29" s="139" customFormat="1" ht="16.5" customHeight="1" hidden="1">
      <c r="A498" s="89"/>
      <c r="B498" s="133">
        <v>475</v>
      </c>
      <c r="C498" s="87" t="s">
        <v>818</v>
      </c>
      <c r="D498" s="92">
        <v>2004</v>
      </c>
      <c r="E498" s="137" t="s">
        <v>179</v>
      </c>
      <c r="F498" s="86" t="s">
        <v>919</v>
      </c>
      <c r="G498" s="137"/>
      <c r="H498" s="133" t="e">
        <f t="shared" si="68"/>
        <v>#N/A</v>
      </c>
      <c r="I498" s="134"/>
      <c r="J498" s="135"/>
      <c r="K498" s="136">
        <f t="shared" si="69"/>
        <v>0</v>
      </c>
      <c r="L498" s="87" t="s">
        <v>528</v>
      </c>
      <c r="M498" s="133"/>
      <c r="N498" s="137"/>
      <c r="O498" s="137"/>
      <c r="P498" s="137"/>
      <c r="Q498" s="137"/>
      <c r="S498" s="25"/>
      <c r="W498" s="138"/>
      <c r="AA498" s="25"/>
      <c r="AC498" s="138"/>
    </row>
    <row r="499" spans="1:27" s="35" customFormat="1" ht="15.75" customHeight="1">
      <c r="A499" s="307" t="s">
        <v>81</v>
      </c>
      <c r="B499" s="307"/>
      <c r="C499" s="307"/>
      <c r="D499" s="307"/>
      <c r="E499" s="307"/>
      <c r="F499" s="307"/>
      <c r="G499" s="307"/>
      <c r="H499" s="307"/>
      <c r="I499" s="307"/>
      <c r="J499" s="307"/>
      <c r="K499" s="307"/>
      <c r="L499" s="307"/>
      <c r="M499" s="307"/>
      <c r="N499" s="307"/>
      <c r="O499" s="307"/>
      <c r="P499" s="307"/>
      <c r="S499" s="38"/>
      <c r="AA499" s="38"/>
    </row>
    <row r="500" spans="1:27" s="35" customFormat="1" ht="15.75" customHeight="1">
      <c r="A500" s="298" t="s">
        <v>33</v>
      </c>
      <c r="B500" s="298"/>
      <c r="C500" s="298"/>
      <c r="D500" s="298"/>
      <c r="E500" s="298"/>
      <c r="F500" s="298"/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S500" s="70"/>
      <c r="AA500" s="70"/>
    </row>
    <row r="501" spans="1:29" s="42" customFormat="1" ht="26.25" customHeight="1">
      <c r="A501" s="39" t="s">
        <v>1</v>
      </c>
      <c r="B501" s="39" t="s">
        <v>11</v>
      </c>
      <c r="C501" s="39" t="s">
        <v>2</v>
      </c>
      <c r="D501" s="128" t="s">
        <v>67</v>
      </c>
      <c r="E501" s="156"/>
      <c r="F501" s="157" t="s">
        <v>5</v>
      </c>
      <c r="G501" s="156"/>
      <c r="H501" s="157" t="s">
        <v>7</v>
      </c>
      <c r="I501" s="157" t="s">
        <v>18</v>
      </c>
      <c r="J501" s="157" t="s">
        <v>17</v>
      </c>
      <c r="K501" s="39"/>
      <c r="L501" s="39" t="s">
        <v>8</v>
      </c>
      <c r="M501" s="304" t="s">
        <v>50</v>
      </c>
      <c r="N501" s="305"/>
      <c r="O501" s="306"/>
      <c r="P501" s="116" t="s">
        <v>10</v>
      </c>
      <c r="Q501" s="117" t="s">
        <v>1</v>
      </c>
      <c r="S501" s="106"/>
      <c r="T501" s="45"/>
      <c r="U501" s="45"/>
      <c r="V501" s="45"/>
      <c r="W501" s="47"/>
      <c r="AA501" s="106"/>
      <c r="AB501" s="45"/>
      <c r="AC501" s="47"/>
    </row>
    <row r="502" spans="1:29" s="139" customFormat="1" ht="16.5" customHeight="1">
      <c r="A502" s="89">
        <v>1</v>
      </c>
      <c r="B502" s="133">
        <v>135</v>
      </c>
      <c r="C502" s="87" t="s">
        <v>801</v>
      </c>
      <c r="D502" s="92">
        <v>1998</v>
      </c>
      <c r="E502" s="137" t="s">
        <v>111</v>
      </c>
      <c r="F502" s="86" t="str">
        <f>CONCATENATE(I502,":",J502)</f>
        <v>4:54,6</v>
      </c>
      <c r="G502" s="137"/>
      <c r="H502" s="133">
        <f>LOOKUP(K502,$BJ$2:$BQ$2,$BJ$1:$BQ$1)</f>
        <v>1</v>
      </c>
      <c r="I502" s="134">
        <v>4</v>
      </c>
      <c r="J502" s="135" t="s">
        <v>879</v>
      </c>
      <c r="K502" s="136">
        <f>((I502*100)+J502)</f>
        <v>454.6</v>
      </c>
      <c r="L502" s="87" t="s">
        <v>822</v>
      </c>
      <c r="M502" s="133"/>
      <c r="N502" s="137"/>
      <c r="O502" s="137"/>
      <c r="P502" s="137"/>
      <c r="Q502" s="137"/>
      <c r="R502" s="140"/>
      <c r="S502" s="142"/>
      <c r="W502" s="138"/>
      <c r="Z502" s="140"/>
      <c r="AA502" s="142"/>
      <c r="AC502" s="138"/>
    </row>
    <row r="503" spans="1:28" s="139" customFormat="1" ht="16.5" customHeight="1">
      <c r="A503" s="89">
        <v>2</v>
      </c>
      <c r="B503" s="133">
        <v>97</v>
      </c>
      <c r="C503" s="87" t="s">
        <v>820</v>
      </c>
      <c r="D503" s="92">
        <v>1998</v>
      </c>
      <c r="E503" s="137" t="s">
        <v>227</v>
      </c>
      <c r="F503" s="86" t="str">
        <f>CONCATENATE(I503,":",J503)</f>
        <v>5:08,0</v>
      </c>
      <c r="G503" s="137"/>
      <c r="H503" s="133">
        <f>LOOKUP(K503,$BJ$2:$BQ$2,$BJ$1:$BQ$1)</f>
        <v>2</v>
      </c>
      <c r="I503" s="134">
        <v>5</v>
      </c>
      <c r="J503" s="135" t="s">
        <v>921</v>
      </c>
      <c r="K503" s="136">
        <f>((I503*100)+J503)</f>
        <v>508</v>
      </c>
      <c r="L503" s="87" t="s">
        <v>821</v>
      </c>
      <c r="M503" s="133"/>
      <c r="N503" s="137"/>
      <c r="O503" s="137"/>
      <c r="P503" s="137"/>
      <c r="Q503" s="137"/>
      <c r="T503" s="138"/>
      <c r="U503" s="138"/>
      <c r="V503" s="138"/>
      <c r="AB503" s="138"/>
    </row>
    <row r="504" spans="1:27" s="35" customFormat="1" ht="15.75" customHeight="1">
      <c r="A504" s="307" t="s">
        <v>87</v>
      </c>
      <c r="B504" s="307"/>
      <c r="C504" s="307"/>
      <c r="D504" s="307"/>
      <c r="E504" s="307"/>
      <c r="F504" s="307"/>
      <c r="G504" s="307"/>
      <c r="H504" s="307"/>
      <c r="I504" s="307"/>
      <c r="J504" s="307"/>
      <c r="K504" s="307"/>
      <c r="L504" s="307"/>
      <c r="M504" s="307"/>
      <c r="N504" s="307"/>
      <c r="O504" s="307"/>
      <c r="P504" s="307"/>
      <c r="S504" s="38"/>
      <c r="AA504" s="38"/>
    </row>
    <row r="505" spans="1:27" s="35" customFormat="1" ht="15.75" customHeight="1">
      <c r="A505" s="298" t="s">
        <v>33</v>
      </c>
      <c r="B505" s="298"/>
      <c r="C505" s="298"/>
      <c r="D505" s="298"/>
      <c r="E505" s="298"/>
      <c r="F505" s="298"/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S505" s="70"/>
      <c r="AA505" s="70"/>
    </row>
    <row r="506" spans="1:29" s="42" customFormat="1" ht="26.25" customHeight="1">
      <c r="A506" s="39" t="s">
        <v>1</v>
      </c>
      <c r="B506" s="39" t="s">
        <v>11</v>
      </c>
      <c r="C506" s="39" t="s">
        <v>2</v>
      </c>
      <c r="D506" s="128" t="s">
        <v>67</v>
      </c>
      <c r="E506" s="156"/>
      <c r="F506" s="157" t="s">
        <v>5</v>
      </c>
      <c r="G506" s="156"/>
      <c r="H506" s="157" t="s">
        <v>7</v>
      </c>
      <c r="I506" s="157" t="s">
        <v>18</v>
      </c>
      <c r="J506" s="157" t="s">
        <v>17</v>
      </c>
      <c r="K506" s="39"/>
      <c r="L506" s="39" t="s">
        <v>8</v>
      </c>
      <c r="M506" s="304" t="s">
        <v>50</v>
      </c>
      <c r="N506" s="305"/>
      <c r="O506" s="306"/>
      <c r="P506" s="116" t="s">
        <v>10</v>
      </c>
      <c r="Q506" s="117" t="s">
        <v>1</v>
      </c>
      <c r="S506" s="106"/>
      <c r="T506" s="45"/>
      <c r="U506" s="45"/>
      <c r="V506" s="45"/>
      <c r="W506" s="47"/>
      <c r="AA506" s="106"/>
      <c r="AB506" s="45"/>
      <c r="AC506" s="47"/>
    </row>
    <row r="507" spans="1:29" s="139" customFormat="1" ht="16.5" customHeight="1">
      <c r="A507" s="89"/>
      <c r="B507" s="133">
        <v>338</v>
      </c>
      <c r="C507" s="87" t="s">
        <v>810</v>
      </c>
      <c r="D507" s="92">
        <v>1999</v>
      </c>
      <c r="E507" s="137" t="s">
        <v>108</v>
      </c>
      <c r="F507" s="86" t="str">
        <f>CONCATENATE(I507,":",J507)</f>
        <v>4:48,1</v>
      </c>
      <c r="G507" s="137"/>
      <c r="H507" s="133">
        <f>LOOKUP(K507,$BJ$2:$BQ$2,$BJ$1:$BQ$1)</f>
        <v>1</v>
      </c>
      <c r="I507" s="134">
        <v>4</v>
      </c>
      <c r="J507" s="135" t="s">
        <v>920</v>
      </c>
      <c r="K507" s="136">
        <f>((I507*100)+J507)</f>
        <v>448.1</v>
      </c>
      <c r="L507" s="87" t="s">
        <v>661</v>
      </c>
      <c r="M507" s="133"/>
      <c r="N507" s="137"/>
      <c r="O507" s="137"/>
      <c r="P507" s="137"/>
      <c r="Q507" s="137"/>
      <c r="R507" s="140"/>
      <c r="S507" s="142"/>
      <c r="W507" s="138"/>
      <c r="Z507" s="140"/>
      <c r="AA507" s="142"/>
      <c r="AC507" s="138"/>
    </row>
    <row r="508" spans="1:28" s="139" customFormat="1" ht="16.5" customHeight="1">
      <c r="A508" s="89"/>
      <c r="B508" s="133">
        <v>340</v>
      </c>
      <c r="C508" s="87" t="s">
        <v>808</v>
      </c>
      <c r="D508" s="92">
        <v>2000</v>
      </c>
      <c r="E508" s="137" t="s">
        <v>333</v>
      </c>
      <c r="F508" s="86" t="str">
        <f>CONCATENATE(I508,":",J508)</f>
        <v>4:58,9</v>
      </c>
      <c r="G508" s="137"/>
      <c r="H508" s="133">
        <f>LOOKUP(K508,$BJ$2:$BQ$2,$BJ$1:$BQ$1)</f>
        <v>1</v>
      </c>
      <c r="I508" s="134">
        <v>4</v>
      </c>
      <c r="J508" s="135" t="s">
        <v>881</v>
      </c>
      <c r="K508" s="136">
        <f>((I508*100)+J508)</f>
        <v>458.9</v>
      </c>
      <c r="L508" s="87" t="s">
        <v>809</v>
      </c>
      <c r="M508" s="133"/>
      <c r="N508" s="137"/>
      <c r="O508" s="137"/>
      <c r="P508" s="137"/>
      <c r="Q508" s="137"/>
      <c r="T508" s="138"/>
      <c r="U508" s="138"/>
      <c r="V508" s="138"/>
      <c r="AB508" s="138"/>
    </row>
    <row r="509" spans="1:29" s="139" customFormat="1" ht="16.5" customHeight="1" hidden="1">
      <c r="A509" s="89"/>
      <c r="B509" s="133">
        <v>97</v>
      </c>
      <c r="C509" s="87" t="s">
        <v>823</v>
      </c>
      <c r="D509" s="92">
        <v>2001</v>
      </c>
      <c r="E509" s="137" t="s">
        <v>429</v>
      </c>
      <c r="F509" s="86" t="str">
        <f>CONCATENATE(I509,":",J509)</f>
        <v>н.я:</v>
      </c>
      <c r="G509" s="137"/>
      <c r="H509" s="133"/>
      <c r="I509" s="134" t="s">
        <v>847</v>
      </c>
      <c r="J509" s="135"/>
      <c r="K509" s="136" t="e">
        <f>((I509*100)+J509)</f>
        <v>#VALUE!</v>
      </c>
      <c r="L509" s="87" t="s">
        <v>637</v>
      </c>
      <c r="M509" s="133"/>
      <c r="N509" s="137"/>
      <c r="O509" s="137"/>
      <c r="P509" s="137"/>
      <c r="Q509" s="137"/>
      <c r="S509" s="142"/>
      <c r="W509" s="138"/>
      <c r="AA509" s="142"/>
      <c r="AC509" s="138"/>
    </row>
    <row r="510" spans="1:27" s="35" customFormat="1" ht="15.75" customHeight="1">
      <c r="A510" s="307" t="s">
        <v>63</v>
      </c>
      <c r="B510" s="307"/>
      <c r="C510" s="307"/>
      <c r="D510" s="307"/>
      <c r="E510" s="307"/>
      <c r="F510" s="307"/>
      <c r="G510" s="307"/>
      <c r="H510" s="307"/>
      <c r="I510" s="307"/>
      <c r="J510" s="307"/>
      <c r="K510" s="307"/>
      <c r="L510" s="307"/>
      <c r="M510" s="307"/>
      <c r="N510" s="307"/>
      <c r="O510" s="307"/>
      <c r="P510" s="307"/>
      <c r="S510" s="38"/>
      <c r="AA510" s="38"/>
    </row>
    <row r="511" spans="1:27" s="35" customFormat="1" ht="15.75" customHeight="1">
      <c r="A511" s="298" t="s">
        <v>423</v>
      </c>
      <c r="B511" s="298"/>
      <c r="C511" s="298"/>
      <c r="D511" s="298"/>
      <c r="E511" s="298"/>
      <c r="F511" s="298"/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S511" s="70"/>
      <c r="AA511" s="70"/>
    </row>
    <row r="512" spans="1:29" s="42" customFormat="1" ht="26.25" customHeight="1">
      <c r="A512" s="39" t="s">
        <v>1</v>
      </c>
      <c r="B512" s="39" t="s">
        <v>11</v>
      </c>
      <c r="C512" s="39" t="s">
        <v>2</v>
      </c>
      <c r="D512" s="128" t="s">
        <v>67</v>
      </c>
      <c r="E512" s="156"/>
      <c r="F512" s="157" t="s">
        <v>5</v>
      </c>
      <c r="G512" s="156"/>
      <c r="H512" s="157" t="s">
        <v>7</v>
      </c>
      <c r="I512" s="157" t="s">
        <v>18</v>
      </c>
      <c r="J512" s="157" t="s">
        <v>17</v>
      </c>
      <c r="K512" s="39"/>
      <c r="L512" s="39" t="s">
        <v>8</v>
      </c>
      <c r="M512" s="304" t="s">
        <v>50</v>
      </c>
      <c r="N512" s="305"/>
      <c r="O512" s="306"/>
      <c r="P512" s="116" t="s">
        <v>10</v>
      </c>
      <c r="Q512" s="117" t="s">
        <v>1</v>
      </c>
      <c r="S512" s="106"/>
      <c r="T512" s="45"/>
      <c r="U512" s="45"/>
      <c r="V512" s="45"/>
      <c r="W512" s="47"/>
      <c r="AA512" s="106"/>
      <c r="AB512" s="45"/>
      <c r="AC512" s="47"/>
    </row>
    <row r="513" spans="1:29" s="139" customFormat="1" ht="16.5" customHeight="1">
      <c r="A513" s="89">
        <v>1</v>
      </c>
      <c r="B513" s="133">
        <v>11</v>
      </c>
      <c r="C513" s="87" t="s">
        <v>817</v>
      </c>
      <c r="D513" s="92">
        <v>2003</v>
      </c>
      <c r="E513" s="137" t="s">
        <v>537</v>
      </c>
      <c r="F513" s="86" t="str">
        <f>CONCATENATE(I513,":",J513)</f>
        <v>10:55,0</v>
      </c>
      <c r="G513" s="137"/>
      <c r="H513" s="133">
        <f>LOOKUP(K513,$BS$2:$BZ$2,$BS$1:$BZ$1)</f>
        <v>2</v>
      </c>
      <c r="I513" s="134">
        <v>10</v>
      </c>
      <c r="J513" s="135" t="s">
        <v>983</v>
      </c>
      <c r="K513" s="136">
        <f>((I513*100)+J513)</f>
        <v>1055</v>
      </c>
      <c r="L513" s="95" t="s">
        <v>538</v>
      </c>
      <c r="M513" s="133"/>
      <c r="N513" s="137"/>
      <c r="O513" s="137"/>
      <c r="P513" s="137"/>
      <c r="Q513" s="137"/>
      <c r="S513" s="142"/>
      <c r="W513" s="138"/>
      <c r="AA513" s="142"/>
      <c r="AC513" s="138"/>
    </row>
    <row r="514" spans="1:29" s="139" customFormat="1" ht="16.5" customHeight="1">
      <c r="A514" s="89">
        <v>2</v>
      </c>
      <c r="B514" s="133">
        <v>34</v>
      </c>
      <c r="C514" s="87" t="s">
        <v>824</v>
      </c>
      <c r="D514" s="92">
        <v>2004</v>
      </c>
      <c r="E514" s="137" t="s">
        <v>798</v>
      </c>
      <c r="F514" s="86" t="str">
        <f>CONCATENATE(I514,":",J514)</f>
        <v>12:00,1</v>
      </c>
      <c r="G514" s="137"/>
      <c r="H514" s="133">
        <f>LOOKUP(K514,$BS$2:$BZ$2,$BS$1:$BZ$1)</f>
        <v>3</v>
      </c>
      <c r="I514" s="134">
        <v>12</v>
      </c>
      <c r="J514" s="135" t="s">
        <v>1001</v>
      </c>
      <c r="K514" s="136">
        <f>((I514*100)+J514)</f>
        <v>1200.1</v>
      </c>
      <c r="L514" s="87" t="s">
        <v>799</v>
      </c>
      <c r="M514" s="133"/>
      <c r="N514" s="137"/>
      <c r="O514" s="137"/>
      <c r="P514" s="137"/>
      <c r="Q514" s="137"/>
      <c r="R514" s="140"/>
      <c r="S514" s="142"/>
      <c r="W514" s="138"/>
      <c r="Z514" s="140"/>
      <c r="AA514" s="142"/>
      <c r="AC514" s="138"/>
    </row>
    <row r="515" spans="1:29" s="139" customFormat="1" ht="16.5" customHeight="1">
      <c r="A515" s="89">
        <v>3</v>
      </c>
      <c r="B515" s="133">
        <v>308</v>
      </c>
      <c r="C515" s="87" t="s">
        <v>815</v>
      </c>
      <c r="D515" s="92">
        <v>2006</v>
      </c>
      <c r="E515" s="137" t="s">
        <v>258</v>
      </c>
      <c r="F515" s="86" t="str">
        <f>CONCATENATE(I515,":",J515)</f>
        <v>12:10,0</v>
      </c>
      <c r="G515" s="137"/>
      <c r="H515" s="133">
        <f>LOOKUP(K515,$BS$2:$BZ$2,$BS$1:$BZ$1)</f>
        <v>3</v>
      </c>
      <c r="I515" s="134">
        <v>12</v>
      </c>
      <c r="J515" s="135" t="s">
        <v>861</v>
      </c>
      <c r="K515" s="136">
        <f>((I515*100)+J515)</f>
        <v>1210</v>
      </c>
      <c r="L515" s="87"/>
      <c r="M515" s="133"/>
      <c r="N515" s="137"/>
      <c r="O515" s="137"/>
      <c r="P515" s="137"/>
      <c r="Q515" s="137"/>
      <c r="R515" s="140"/>
      <c r="S515" s="142"/>
      <c r="W515" s="138"/>
      <c r="Z515" s="140"/>
      <c r="AA515" s="142"/>
      <c r="AC515" s="138"/>
    </row>
    <row r="516" spans="1:29" s="139" customFormat="1" ht="16.5" customHeight="1">
      <c r="A516" s="89">
        <v>4</v>
      </c>
      <c r="B516" s="133">
        <v>56</v>
      </c>
      <c r="C516" s="87" t="s">
        <v>819</v>
      </c>
      <c r="D516" s="92">
        <v>2004</v>
      </c>
      <c r="E516" s="137" t="s">
        <v>429</v>
      </c>
      <c r="F516" s="86" t="str">
        <f>CONCATENATE(I516,":",J516)</f>
        <v>12:10,9</v>
      </c>
      <c r="G516" s="137"/>
      <c r="H516" s="133">
        <f>LOOKUP(K516,$BS$2:$BZ$2,$BS$1:$BZ$1)</f>
        <v>3</v>
      </c>
      <c r="I516" s="134">
        <v>12</v>
      </c>
      <c r="J516" s="135" t="s">
        <v>1019</v>
      </c>
      <c r="K516" s="136">
        <f>((I516*100)+J516)</f>
        <v>1210.9</v>
      </c>
      <c r="L516" s="87" t="s">
        <v>637</v>
      </c>
      <c r="M516" s="133"/>
      <c r="N516" s="137"/>
      <c r="O516" s="137"/>
      <c r="P516" s="137"/>
      <c r="Q516" s="137"/>
      <c r="S516" s="25"/>
      <c r="W516" s="138"/>
      <c r="AA516" s="25"/>
      <c r="AC516" s="138"/>
    </row>
    <row r="517" spans="1:29" s="139" customFormat="1" ht="16.5" customHeight="1">
      <c r="A517" s="89"/>
      <c r="B517" s="133">
        <v>396</v>
      </c>
      <c r="C517" s="87" t="s">
        <v>825</v>
      </c>
      <c r="D517" s="92">
        <v>2003</v>
      </c>
      <c r="E517" s="137" t="s">
        <v>119</v>
      </c>
      <c r="F517" s="86" t="str">
        <f>CONCATENATE(I517,"",J517)</f>
        <v>сошла</v>
      </c>
      <c r="G517" s="137"/>
      <c r="H517" s="133"/>
      <c r="I517" s="134" t="s">
        <v>975</v>
      </c>
      <c r="J517" s="135"/>
      <c r="K517" s="136" t="e">
        <f>((I517*100)+J517)</f>
        <v>#VALUE!</v>
      </c>
      <c r="L517" s="87" t="s">
        <v>826</v>
      </c>
      <c r="M517" s="133"/>
      <c r="N517" s="137"/>
      <c r="O517" s="137"/>
      <c r="P517" s="137"/>
      <c r="Q517" s="137"/>
      <c r="S517" s="25"/>
      <c r="W517" s="138"/>
      <c r="AA517" s="25"/>
      <c r="AC517" s="138"/>
    </row>
    <row r="518" spans="1:27" s="35" customFormat="1" ht="15.75" customHeight="1">
      <c r="A518" s="307" t="s">
        <v>81</v>
      </c>
      <c r="B518" s="307"/>
      <c r="C518" s="307"/>
      <c r="D518" s="307"/>
      <c r="E518" s="307"/>
      <c r="F518" s="307"/>
      <c r="G518" s="307"/>
      <c r="H518" s="307"/>
      <c r="I518" s="307"/>
      <c r="J518" s="307"/>
      <c r="K518" s="307"/>
      <c r="L518" s="307"/>
      <c r="M518" s="307"/>
      <c r="N518" s="307"/>
      <c r="O518" s="307"/>
      <c r="P518" s="307"/>
      <c r="S518" s="38"/>
      <c r="AA518" s="38"/>
    </row>
    <row r="519" spans="1:27" s="35" customFormat="1" ht="15.75" customHeight="1">
      <c r="A519" s="298" t="s">
        <v>423</v>
      </c>
      <c r="B519" s="298"/>
      <c r="C519" s="298"/>
      <c r="D519" s="298"/>
      <c r="E519" s="298"/>
      <c r="F519" s="298"/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S519" s="70"/>
      <c r="AA519" s="70"/>
    </row>
    <row r="520" spans="1:29" s="42" customFormat="1" ht="26.25" customHeight="1">
      <c r="A520" s="39" t="s">
        <v>1</v>
      </c>
      <c r="B520" s="39" t="s">
        <v>11</v>
      </c>
      <c r="C520" s="39" t="s">
        <v>2</v>
      </c>
      <c r="D520" s="128" t="s">
        <v>67</v>
      </c>
      <c r="E520" s="156"/>
      <c r="F520" s="157" t="s">
        <v>5</v>
      </c>
      <c r="G520" s="156"/>
      <c r="H520" s="157" t="s">
        <v>7</v>
      </c>
      <c r="I520" s="157" t="s">
        <v>18</v>
      </c>
      <c r="J520" s="157" t="s">
        <v>17</v>
      </c>
      <c r="K520" s="39"/>
      <c r="L520" s="39" t="s">
        <v>8</v>
      </c>
      <c r="M520" s="304" t="s">
        <v>50</v>
      </c>
      <c r="N520" s="305"/>
      <c r="O520" s="306"/>
      <c r="P520" s="116" t="s">
        <v>10</v>
      </c>
      <c r="Q520" s="117" t="s">
        <v>1</v>
      </c>
      <c r="S520" s="106"/>
      <c r="T520" s="45"/>
      <c r="U520" s="45"/>
      <c r="V520" s="45"/>
      <c r="W520" s="47"/>
      <c r="AA520" s="106"/>
      <c r="AB520" s="45"/>
      <c r="AC520" s="47"/>
    </row>
    <row r="521" spans="1:28" s="139" customFormat="1" ht="16.5" customHeight="1">
      <c r="A521" s="89">
        <v>1</v>
      </c>
      <c r="B521" s="133">
        <v>97</v>
      </c>
      <c r="C521" s="87" t="s">
        <v>820</v>
      </c>
      <c r="D521" s="92">
        <v>1998</v>
      </c>
      <c r="E521" s="137" t="s">
        <v>227</v>
      </c>
      <c r="F521" s="86" t="str">
        <f>CONCATENATE(I521,":",J521)</f>
        <v>11:05,4</v>
      </c>
      <c r="G521" s="137"/>
      <c r="H521" s="133">
        <f>LOOKUP(K521,$BS$2:$BZ$2,$BS$1:$BZ$1)</f>
        <v>2</v>
      </c>
      <c r="I521" s="134">
        <v>11</v>
      </c>
      <c r="J521" s="135" t="s">
        <v>1018</v>
      </c>
      <c r="K521" s="136">
        <f>((I521*100)+J521)</f>
        <v>1105.4</v>
      </c>
      <c r="L521" s="87" t="s">
        <v>821</v>
      </c>
      <c r="M521" s="133"/>
      <c r="N521" s="137"/>
      <c r="O521" s="137"/>
      <c r="P521" s="137"/>
      <c r="Q521" s="137"/>
      <c r="T521" s="138"/>
      <c r="U521" s="138"/>
      <c r="V521" s="138"/>
      <c r="AB521" s="138"/>
    </row>
    <row r="522" spans="1:27" s="35" customFormat="1" ht="15.75" customHeight="1">
      <c r="A522" s="307" t="s">
        <v>87</v>
      </c>
      <c r="B522" s="307"/>
      <c r="C522" s="307"/>
      <c r="D522" s="307"/>
      <c r="E522" s="307"/>
      <c r="F522" s="307"/>
      <c r="G522" s="307"/>
      <c r="H522" s="307"/>
      <c r="I522" s="307"/>
      <c r="J522" s="307"/>
      <c r="K522" s="307"/>
      <c r="L522" s="307"/>
      <c r="M522" s="307"/>
      <c r="N522" s="307"/>
      <c r="O522" s="307"/>
      <c r="P522" s="307"/>
      <c r="S522" s="38"/>
      <c r="AA522" s="38"/>
    </row>
    <row r="523" spans="1:27" s="35" customFormat="1" ht="15.75" customHeight="1">
      <c r="A523" s="298" t="s">
        <v>423</v>
      </c>
      <c r="B523" s="298"/>
      <c r="C523" s="298"/>
      <c r="D523" s="298"/>
      <c r="E523" s="298"/>
      <c r="F523" s="298"/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S523" s="70"/>
      <c r="AA523" s="70"/>
    </row>
    <row r="524" spans="1:29" s="42" customFormat="1" ht="26.25" customHeight="1">
      <c r="A524" s="39" t="s">
        <v>1</v>
      </c>
      <c r="B524" s="39" t="s">
        <v>11</v>
      </c>
      <c r="C524" s="39" t="s">
        <v>2</v>
      </c>
      <c r="D524" s="128" t="s">
        <v>67</v>
      </c>
      <c r="E524" s="156"/>
      <c r="F524" s="157" t="s">
        <v>5</v>
      </c>
      <c r="G524" s="156"/>
      <c r="H524" s="157" t="s">
        <v>7</v>
      </c>
      <c r="I524" s="157" t="s">
        <v>18</v>
      </c>
      <c r="J524" s="157" t="s">
        <v>17</v>
      </c>
      <c r="K524" s="39"/>
      <c r="L524" s="39" t="s">
        <v>8</v>
      </c>
      <c r="M524" s="304" t="s">
        <v>50</v>
      </c>
      <c r="N524" s="305"/>
      <c r="O524" s="306"/>
      <c r="P524" s="116" t="s">
        <v>10</v>
      </c>
      <c r="Q524" s="117" t="s">
        <v>1</v>
      </c>
      <c r="S524" s="106"/>
      <c r="T524" s="45"/>
      <c r="U524" s="45"/>
      <c r="V524" s="45"/>
      <c r="W524" s="47"/>
      <c r="AA524" s="106"/>
      <c r="AB524" s="45"/>
      <c r="AC524" s="47"/>
    </row>
    <row r="525" spans="1:29" s="139" customFormat="1" ht="16.5" customHeight="1">
      <c r="A525" s="89"/>
      <c r="B525" s="133">
        <v>10</v>
      </c>
      <c r="C525" s="87" t="s">
        <v>829</v>
      </c>
      <c r="D525" s="92">
        <v>2000</v>
      </c>
      <c r="E525" s="137" t="s">
        <v>798</v>
      </c>
      <c r="F525" s="86" t="str">
        <f>CONCATENATE(I525,":",J525)</f>
        <v>12:46,7</v>
      </c>
      <c r="G525" s="137"/>
      <c r="H525" s="133">
        <f>LOOKUP(K525,$BS$2:$BZ$2,$BS$1:$BZ$1)</f>
        <v>3</v>
      </c>
      <c r="I525" s="134">
        <v>12</v>
      </c>
      <c r="J525" s="135" t="s">
        <v>1020</v>
      </c>
      <c r="K525" s="136">
        <f>((I525*100)+J525)</f>
        <v>1246.7</v>
      </c>
      <c r="L525" s="87" t="s">
        <v>799</v>
      </c>
      <c r="M525" s="133"/>
      <c r="N525" s="137"/>
      <c r="O525" s="137"/>
      <c r="P525" s="137"/>
      <c r="Q525" s="137"/>
      <c r="S525" s="142"/>
      <c r="W525" s="138"/>
      <c r="AA525" s="142"/>
      <c r="AC525" s="138"/>
    </row>
    <row r="526" spans="1:29" s="139" customFormat="1" ht="16.5" customHeight="1">
      <c r="A526" s="89"/>
      <c r="B526" s="133">
        <v>282</v>
      </c>
      <c r="C526" s="87" t="s">
        <v>827</v>
      </c>
      <c r="D526" s="92">
        <v>2000</v>
      </c>
      <c r="E526" s="137"/>
      <c r="F526" s="86" t="str">
        <f>CONCATENATE(I526,":",J526)</f>
        <v>сошла:</v>
      </c>
      <c r="G526" s="137"/>
      <c r="H526" s="133"/>
      <c r="I526" s="134" t="s">
        <v>975</v>
      </c>
      <c r="J526" s="135"/>
      <c r="K526" s="136" t="e">
        <f>((I526*100)+J526)</f>
        <v>#VALUE!</v>
      </c>
      <c r="L526" s="87" t="s">
        <v>828</v>
      </c>
      <c r="M526" s="133"/>
      <c r="N526" s="137"/>
      <c r="O526" s="137"/>
      <c r="P526" s="137"/>
      <c r="Q526" s="137"/>
      <c r="R526" s="140"/>
      <c r="S526" s="142"/>
      <c r="W526" s="138"/>
      <c r="Z526" s="140"/>
      <c r="AA526" s="142"/>
      <c r="AC526" s="138"/>
    </row>
    <row r="527" spans="1:13" s="159" customFormat="1" ht="15.75" customHeight="1">
      <c r="A527" s="52"/>
      <c r="B527" s="158"/>
      <c r="D527" s="160"/>
      <c r="E527" s="161"/>
      <c r="F527" s="63"/>
      <c r="G527" s="63"/>
      <c r="H527" s="68"/>
      <c r="I527" s="63"/>
      <c r="J527" s="52"/>
      <c r="K527" s="63"/>
      <c r="M527" s="52"/>
    </row>
    <row r="528" spans="1:13" s="159" customFormat="1" ht="17.25" customHeight="1">
      <c r="A528" s="52"/>
      <c r="B528" s="158"/>
      <c r="D528" s="160"/>
      <c r="E528" s="161"/>
      <c r="F528" s="63"/>
      <c r="G528" s="63"/>
      <c r="H528" s="68"/>
      <c r="I528" s="63"/>
      <c r="J528" s="52"/>
      <c r="K528" s="63"/>
      <c r="M528" s="52"/>
    </row>
    <row r="529" spans="1:13" s="159" customFormat="1" ht="17.25" customHeight="1">
      <c r="A529" s="52"/>
      <c r="B529" s="158"/>
      <c r="C529" s="294" t="s">
        <v>88</v>
      </c>
      <c r="D529" s="294"/>
      <c r="E529" s="294"/>
      <c r="F529" s="63"/>
      <c r="G529" s="63"/>
      <c r="H529" s="293" t="s">
        <v>90</v>
      </c>
      <c r="I529" s="293"/>
      <c r="J529" s="293"/>
      <c r="K529" s="293"/>
      <c r="L529" s="293"/>
      <c r="M529" s="52"/>
    </row>
    <row r="530" spans="1:13" s="159" customFormat="1" ht="17.25" customHeight="1">
      <c r="A530" s="52"/>
      <c r="B530" s="158"/>
      <c r="D530" s="160"/>
      <c r="E530" s="161"/>
      <c r="F530" s="63"/>
      <c r="G530" s="63"/>
      <c r="H530" s="68"/>
      <c r="I530" s="63"/>
      <c r="J530" s="52"/>
      <c r="K530" s="63"/>
      <c r="M530" s="52"/>
    </row>
    <row r="531" spans="1:13" s="159" customFormat="1" ht="17.25" customHeight="1">
      <c r="A531" s="52"/>
      <c r="B531" s="158"/>
      <c r="C531" s="294" t="s">
        <v>89</v>
      </c>
      <c r="D531" s="294"/>
      <c r="E531" s="294"/>
      <c r="F531" s="63"/>
      <c r="G531" s="63"/>
      <c r="H531" s="293" t="s">
        <v>91</v>
      </c>
      <c r="I531" s="293"/>
      <c r="J531" s="293"/>
      <c r="K531" s="293"/>
      <c r="L531" s="293"/>
      <c r="M531" s="52"/>
    </row>
    <row r="532" spans="1:13" s="159" customFormat="1" ht="17.25" customHeight="1">
      <c r="A532" s="52"/>
      <c r="B532" s="158"/>
      <c r="D532" s="160"/>
      <c r="E532" s="161"/>
      <c r="F532" s="63"/>
      <c r="G532" s="63"/>
      <c r="H532" s="68"/>
      <c r="I532" s="63"/>
      <c r="J532" s="52"/>
      <c r="K532" s="63"/>
      <c r="M532" s="52"/>
    </row>
    <row r="533" spans="1:13" s="159" customFormat="1" ht="17.25" customHeight="1">
      <c r="A533" s="52"/>
      <c r="B533" s="158"/>
      <c r="D533" s="160"/>
      <c r="E533" s="161"/>
      <c r="F533" s="63"/>
      <c r="G533" s="63"/>
      <c r="H533" s="68"/>
      <c r="I533" s="63"/>
      <c r="J533" s="52"/>
      <c r="K533" s="63"/>
      <c r="M533" s="52"/>
    </row>
    <row r="534" spans="1:13" s="159" customFormat="1" ht="17.25" customHeight="1">
      <c r="A534" s="52"/>
      <c r="B534" s="158"/>
      <c r="D534" s="160"/>
      <c r="E534" s="161"/>
      <c r="F534" s="63"/>
      <c r="G534" s="63"/>
      <c r="H534" s="68"/>
      <c r="I534" s="63"/>
      <c r="J534" s="52"/>
      <c r="K534" s="63"/>
      <c r="M534" s="52"/>
    </row>
    <row r="535" spans="1:13" s="159" customFormat="1" ht="17.25" customHeight="1">
      <c r="A535" s="52"/>
      <c r="B535" s="158"/>
      <c r="D535" s="160"/>
      <c r="E535" s="161"/>
      <c r="F535" s="63"/>
      <c r="G535" s="63"/>
      <c r="H535" s="68"/>
      <c r="I535" s="63"/>
      <c r="J535" s="52"/>
      <c r="K535" s="63"/>
      <c r="M535" s="52"/>
    </row>
    <row r="536" spans="1:13" s="159" customFormat="1" ht="17.25" customHeight="1">
      <c r="A536" s="52"/>
      <c r="B536" s="158"/>
      <c r="D536" s="160"/>
      <c r="E536" s="161"/>
      <c r="F536" s="63"/>
      <c r="G536" s="63"/>
      <c r="H536" s="68"/>
      <c r="I536" s="63"/>
      <c r="J536" s="52"/>
      <c r="K536" s="63"/>
      <c r="M536" s="52"/>
    </row>
    <row r="537" spans="1:13" s="159" customFormat="1" ht="17.25" customHeight="1">
      <c r="A537" s="52"/>
      <c r="B537" s="158"/>
      <c r="D537" s="160"/>
      <c r="E537" s="161"/>
      <c r="F537" s="63"/>
      <c r="G537" s="63"/>
      <c r="H537" s="68"/>
      <c r="I537" s="63"/>
      <c r="J537" s="52"/>
      <c r="K537" s="63"/>
      <c r="M537" s="52"/>
    </row>
    <row r="538" spans="1:13" s="159" customFormat="1" ht="17.25" customHeight="1">
      <c r="A538" s="52"/>
      <c r="B538" s="158"/>
      <c r="D538" s="160"/>
      <c r="E538" s="161"/>
      <c r="F538" s="63"/>
      <c r="G538" s="63"/>
      <c r="H538" s="68"/>
      <c r="I538" s="63"/>
      <c r="J538" s="52"/>
      <c r="K538" s="63"/>
      <c r="M538" s="52"/>
    </row>
    <row r="539" spans="1:13" s="159" customFormat="1" ht="17.25" customHeight="1">
      <c r="A539" s="52"/>
      <c r="B539" s="158"/>
      <c r="D539" s="160"/>
      <c r="E539" s="161"/>
      <c r="F539" s="63"/>
      <c r="G539" s="63"/>
      <c r="H539" s="68"/>
      <c r="I539" s="63"/>
      <c r="J539" s="52"/>
      <c r="K539" s="63"/>
      <c r="M539" s="52"/>
    </row>
    <row r="540" spans="1:13" s="159" customFormat="1" ht="17.25" customHeight="1">
      <c r="A540" s="52"/>
      <c r="B540" s="158"/>
      <c r="D540" s="160"/>
      <c r="E540" s="161"/>
      <c r="F540" s="63"/>
      <c r="G540" s="63"/>
      <c r="H540" s="68"/>
      <c r="I540" s="63"/>
      <c r="J540" s="52"/>
      <c r="K540" s="63"/>
      <c r="M540" s="52"/>
    </row>
    <row r="541" spans="1:13" s="159" customFormat="1" ht="17.25" customHeight="1">
      <c r="A541" s="52"/>
      <c r="B541" s="158"/>
      <c r="D541" s="160"/>
      <c r="E541" s="161"/>
      <c r="F541" s="63"/>
      <c r="G541" s="63"/>
      <c r="H541" s="68"/>
      <c r="I541" s="63"/>
      <c r="J541" s="52"/>
      <c r="K541" s="63"/>
      <c r="M541" s="52"/>
    </row>
    <row r="542" spans="1:13" s="159" customFormat="1" ht="17.25" customHeight="1">
      <c r="A542" s="52"/>
      <c r="B542" s="158"/>
      <c r="D542" s="160"/>
      <c r="E542" s="161"/>
      <c r="F542" s="63"/>
      <c r="G542" s="63"/>
      <c r="H542" s="68"/>
      <c r="I542" s="63"/>
      <c r="J542" s="52"/>
      <c r="K542" s="63"/>
      <c r="M542" s="52"/>
    </row>
    <row r="543" spans="1:13" s="159" customFormat="1" ht="17.25" customHeight="1">
      <c r="A543" s="52"/>
      <c r="B543" s="158"/>
      <c r="D543" s="160"/>
      <c r="E543" s="161"/>
      <c r="F543" s="63"/>
      <c r="G543" s="63"/>
      <c r="H543" s="68"/>
      <c r="I543" s="63"/>
      <c r="J543" s="52"/>
      <c r="K543" s="63"/>
      <c r="M543" s="52"/>
    </row>
    <row r="544" spans="1:13" s="159" customFormat="1" ht="17.25" customHeight="1">
      <c r="A544" s="52"/>
      <c r="B544" s="158"/>
      <c r="D544" s="160"/>
      <c r="E544" s="161"/>
      <c r="F544" s="63"/>
      <c r="G544" s="63"/>
      <c r="H544" s="68"/>
      <c r="I544" s="63"/>
      <c r="J544" s="52"/>
      <c r="K544" s="63"/>
      <c r="M544" s="52"/>
    </row>
    <row r="545" spans="1:13" s="159" customFormat="1" ht="17.25" customHeight="1">
      <c r="A545" s="52"/>
      <c r="B545" s="158"/>
      <c r="D545" s="160"/>
      <c r="E545" s="161"/>
      <c r="F545" s="63"/>
      <c r="G545" s="63"/>
      <c r="H545" s="68"/>
      <c r="I545" s="63"/>
      <c r="J545" s="52"/>
      <c r="K545" s="63"/>
      <c r="M545" s="52"/>
    </row>
    <row r="546" spans="1:13" s="159" customFormat="1" ht="17.25" customHeight="1">
      <c r="A546" s="52"/>
      <c r="B546" s="158"/>
      <c r="D546" s="160"/>
      <c r="E546" s="161"/>
      <c r="F546" s="63"/>
      <c r="G546" s="63"/>
      <c r="H546" s="68"/>
      <c r="I546" s="63"/>
      <c r="J546" s="52"/>
      <c r="K546" s="63"/>
      <c r="M546" s="52"/>
    </row>
    <row r="547" spans="1:13" s="159" customFormat="1" ht="17.25" customHeight="1">
      <c r="A547" s="52"/>
      <c r="B547" s="158"/>
      <c r="D547" s="160"/>
      <c r="E547" s="161"/>
      <c r="F547" s="63"/>
      <c r="G547" s="63"/>
      <c r="H547" s="68"/>
      <c r="I547" s="63"/>
      <c r="J547" s="52"/>
      <c r="K547" s="63"/>
      <c r="M547" s="52"/>
    </row>
    <row r="548" spans="1:13" s="159" customFormat="1" ht="17.25" customHeight="1">
      <c r="A548" s="52"/>
      <c r="B548" s="158"/>
      <c r="D548" s="160"/>
      <c r="E548" s="161"/>
      <c r="F548" s="63"/>
      <c r="G548" s="63"/>
      <c r="H548" s="68"/>
      <c r="I548" s="63"/>
      <c r="J548" s="52"/>
      <c r="K548" s="63"/>
      <c r="M548" s="52"/>
    </row>
    <row r="549" spans="1:13" s="159" customFormat="1" ht="17.25" customHeight="1">
      <c r="A549" s="52"/>
      <c r="B549" s="158"/>
      <c r="D549" s="160"/>
      <c r="E549" s="161"/>
      <c r="F549" s="63"/>
      <c r="G549" s="63"/>
      <c r="H549" s="68"/>
      <c r="I549" s="63"/>
      <c r="J549" s="52"/>
      <c r="K549" s="63"/>
      <c r="M549" s="52"/>
    </row>
    <row r="550" spans="1:13" s="159" customFormat="1" ht="17.25" customHeight="1">
      <c r="A550" s="52"/>
      <c r="B550" s="158"/>
      <c r="D550" s="160"/>
      <c r="E550" s="161"/>
      <c r="F550" s="63"/>
      <c r="G550" s="63"/>
      <c r="H550" s="68"/>
      <c r="I550" s="63"/>
      <c r="J550" s="52"/>
      <c r="K550" s="63"/>
      <c r="M550" s="52"/>
    </row>
    <row r="551" spans="1:13" s="159" customFormat="1" ht="17.25" customHeight="1">
      <c r="A551" s="52"/>
      <c r="B551" s="158"/>
      <c r="D551" s="160"/>
      <c r="E551" s="161"/>
      <c r="F551" s="63"/>
      <c r="G551" s="63"/>
      <c r="H551" s="68"/>
      <c r="I551" s="63"/>
      <c r="J551" s="52"/>
      <c r="K551" s="63"/>
      <c r="M551" s="52"/>
    </row>
    <row r="552" spans="1:13" s="159" customFormat="1" ht="17.25" customHeight="1">
      <c r="A552" s="52"/>
      <c r="B552" s="158"/>
      <c r="D552" s="160"/>
      <c r="E552" s="161"/>
      <c r="F552" s="63"/>
      <c r="G552" s="63"/>
      <c r="H552" s="68"/>
      <c r="I552" s="63"/>
      <c r="J552" s="52"/>
      <c r="K552" s="63"/>
      <c r="M552" s="52"/>
    </row>
    <row r="553" spans="1:13" s="159" customFormat="1" ht="17.25" customHeight="1">
      <c r="A553" s="52"/>
      <c r="B553" s="158"/>
      <c r="D553" s="160"/>
      <c r="E553" s="161"/>
      <c r="F553" s="63"/>
      <c r="G553" s="63"/>
      <c r="H553" s="68"/>
      <c r="I553" s="63"/>
      <c r="J553" s="52"/>
      <c r="K553" s="63"/>
      <c r="M553" s="52"/>
    </row>
    <row r="554" spans="1:13" s="159" customFormat="1" ht="17.25" customHeight="1">
      <c r="A554" s="52"/>
      <c r="B554" s="158"/>
      <c r="D554" s="160"/>
      <c r="E554" s="161"/>
      <c r="F554" s="63"/>
      <c r="G554" s="63"/>
      <c r="H554" s="68"/>
      <c r="I554" s="63"/>
      <c r="J554" s="52"/>
      <c r="K554" s="63"/>
      <c r="M554" s="52"/>
    </row>
    <row r="555" spans="1:13" s="159" customFormat="1" ht="17.25" customHeight="1">
      <c r="A555" s="52"/>
      <c r="B555" s="158"/>
      <c r="D555" s="160"/>
      <c r="E555" s="161"/>
      <c r="F555" s="63"/>
      <c r="G555" s="63"/>
      <c r="H555" s="68"/>
      <c r="I555" s="63"/>
      <c r="J555" s="52"/>
      <c r="K555" s="63"/>
      <c r="M555" s="52"/>
    </row>
    <row r="556" spans="1:13" s="159" customFormat="1" ht="17.25" customHeight="1">
      <c r="A556" s="52"/>
      <c r="B556" s="158"/>
      <c r="D556" s="160"/>
      <c r="E556" s="161"/>
      <c r="F556" s="63"/>
      <c r="G556" s="63"/>
      <c r="H556" s="68"/>
      <c r="I556" s="63"/>
      <c r="J556" s="52"/>
      <c r="K556" s="63"/>
      <c r="M556" s="52"/>
    </row>
    <row r="557" spans="1:13" s="159" customFormat="1" ht="17.25" customHeight="1">
      <c r="A557" s="52"/>
      <c r="B557" s="158"/>
      <c r="D557" s="160"/>
      <c r="E557" s="161"/>
      <c r="F557" s="63"/>
      <c r="G557" s="63"/>
      <c r="H557" s="68"/>
      <c r="I557" s="63"/>
      <c r="J557" s="52"/>
      <c r="K557" s="63"/>
      <c r="M557" s="52"/>
    </row>
    <row r="558" spans="1:13" s="159" customFormat="1" ht="17.25" customHeight="1">
      <c r="A558" s="52"/>
      <c r="B558" s="158"/>
      <c r="D558" s="160"/>
      <c r="E558" s="161"/>
      <c r="F558" s="63"/>
      <c r="G558" s="63"/>
      <c r="H558" s="68"/>
      <c r="I558" s="63"/>
      <c r="J558" s="52"/>
      <c r="K558" s="63"/>
      <c r="M558" s="52"/>
    </row>
    <row r="559" spans="1:13" s="159" customFormat="1" ht="17.25" customHeight="1">
      <c r="A559" s="52"/>
      <c r="B559" s="158"/>
      <c r="D559" s="160"/>
      <c r="E559" s="161"/>
      <c r="F559" s="63"/>
      <c r="G559" s="63"/>
      <c r="H559" s="68"/>
      <c r="I559" s="63"/>
      <c r="J559" s="52"/>
      <c r="K559" s="63"/>
      <c r="M559" s="52"/>
    </row>
    <row r="560" spans="1:13" s="159" customFormat="1" ht="17.25" customHeight="1">
      <c r="A560" s="52"/>
      <c r="B560" s="158"/>
      <c r="D560" s="160"/>
      <c r="E560" s="161"/>
      <c r="F560" s="63"/>
      <c r="G560" s="63"/>
      <c r="H560" s="68"/>
      <c r="I560" s="63"/>
      <c r="J560" s="52"/>
      <c r="K560" s="63"/>
      <c r="M560" s="52"/>
    </row>
    <row r="561" spans="1:13" s="159" customFormat="1" ht="17.25" customHeight="1">
      <c r="A561" s="52"/>
      <c r="B561" s="158"/>
      <c r="D561" s="160"/>
      <c r="E561" s="161"/>
      <c r="F561" s="63"/>
      <c r="G561" s="63"/>
      <c r="H561" s="68"/>
      <c r="I561" s="63"/>
      <c r="J561" s="52"/>
      <c r="K561" s="63"/>
      <c r="M561" s="52"/>
    </row>
    <row r="562" spans="1:13" s="159" customFormat="1" ht="17.25" customHeight="1">
      <c r="A562" s="52"/>
      <c r="B562" s="158"/>
      <c r="D562" s="160"/>
      <c r="E562" s="161"/>
      <c r="F562" s="63"/>
      <c r="G562" s="63"/>
      <c r="H562" s="68"/>
      <c r="I562" s="63"/>
      <c r="J562" s="52"/>
      <c r="K562" s="63"/>
      <c r="M562" s="52"/>
    </row>
    <row r="563" spans="1:13" s="159" customFormat="1" ht="17.25" customHeight="1">
      <c r="A563" s="52"/>
      <c r="B563" s="158"/>
      <c r="D563" s="160"/>
      <c r="E563" s="161"/>
      <c r="F563" s="63"/>
      <c r="G563" s="63"/>
      <c r="H563" s="68"/>
      <c r="I563" s="63"/>
      <c r="J563" s="52"/>
      <c r="K563" s="63"/>
      <c r="M563" s="52"/>
    </row>
    <row r="564" spans="1:13" s="159" customFormat="1" ht="17.25" customHeight="1">
      <c r="A564" s="52"/>
      <c r="B564" s="158"/>
      <c r="D564" s="160"/>
      <c r="E564" s="161"/>
      <c r="F564" s="63"/>
      <c r="G564" s="63"/>
      <c r="H564" s="68"/>
      <c r="I564" s="63"/>
      <c r="J564" s="52"/>
      <c r="K564" s="63"/>
      <c r="M564" s="52"/>
    </row>
    <row r="565" spans="1:13" s="159" customFormat="1" ht="17.25" customHeight="1">
      <c r="A565" s="52"/>
      <c r="B565" s="158"/>
      <c r="D565" s="160"/>
      <c r="E565" s="161"/>
      <c r="F565" s="63"/>
      <c r="G565" s="63"/>
      <c r="H565" s="68"/>
      <c r="I565" s="63"/>
      <c r="J565" s="52"/>
      <c r="K565" s="63"/>
      <c r="M565" s="52"/>
    </row>
    <row r="566" spans="1:13" s="159" customFormat="1" ht="17.25" customHeight="1">
      <c r="A566" s="52"/>
      <c r="B566" s="158"/>
      <c r="D566" s="160"/>
      <c r="E566" s="161"/>
      <c r="F566" s="63"/>
      <c r="G566" s="63"/>
      <c r="H566" s="68"/>
      <c r="I566" s="63"/>
      <c r="J566" s="52"/>
      <c r="K566" s="63"/>
      <c r="M566" s="52"/>
    </row>
    <row r="567" spans="1:13" s="159" customFormat="1" ht="17.25" customHeight="1">
      <c r="A567" s="52"/>
      <c r="B567" s="158"/>
      <c r="D567" s="160"/>
      <c r="E567" s="161"/>
      <c r="F567" s="63"/>
      <c r="G567" s="63"/>
      <c r="H567" s="68"/>
      <c r="I567" s="63"/>
      <c r="J567" s="52"/>
      <c r="K567" s="63"/>
      <c r="M567" s="52"/>
    </row>
    <row r="568" spans="1:13" s="159" customFormat="1" ht="17.25" customHeight="1">
      <c r="A568" s="52"/>
      <c r="B568" s="158"/>
      <c r="D568" s="160"/>
      <c r="E568" s="161"/>
      <c r="F568" s="63"/>
      <c r="G568" s="63"/>
      <c r="H568" s="68"/>
      <c r="I568" s="63"/>
      <c r="J568" s="52"/>
      <c r="K568" s="63"/>
      <c r="M568" s="52"/>
    </row>
    <row r="569" spans="1:13" s="159" customFormat="1" ht="17.25" customHeight="1">
      <c r="A569" s="52"/>
      <c r="B569" s="158"/>
      <c r="D569" s="160"/>
      <c r="E569" s="161"/>
      <c r="F569" s="63"/>
      <c r="G569" s="63"/>
      <c r="H569" s="68"/>
      <c r="I569" s="63"/>
      <c r="J569" s="52"/>
      <c r="K569" s="63"/>
      <c r="M569" s="52"/>
    </row>
    <row r="570" spans="1:13" s="159" customFormat="1" ht="17.25" customHeight="1">
      <c r="A570" s="52"/>
      <c r="B570" s="158"/>
      <c r="D570" s="160"/>
      <c r="E570" s="161"/>
      <c r="F570" s="63"/>
      <c r="G570" s="63"/>
      <c r="H570" s="68"/>
      <c r="I570" s="63"/>
      <c r="J570" s="52"/>
      <c r="K570" s="63"/>
      <c r="M570" s="52"/>
    </row>
    <row r="571" spans="1:13" s="159" customFormat="1" ht="17.25" customHeight="1">
      <c r="A571" s="52"/>
      <c r="B571" s="158"/>
      <c r="D571" s="160"/>
      <c r="E571" s="161"/>
      <c r="F571" s="63"/>
      <c r="G571" s="63"/>
      <c r="H571" s="68"/>
      <c r="I571" s="63"/>
      <c r="J571" s="52"/>
      <c r="K571" s="63"/>
      <c r="M571" s="52"/>
    </row>
    <row r="572" spans="1:13" s="159" customFormat="1" ht="17.25" customHeight="1">
      <c r="A572" s="52"/>
      <c r="B572" s="158"/>
      <c r="D572" s="160"/>
      <c r="E572" s="161"/>
      <c r="F572" s="63"/>
      <c r="G572" s="63"/>
      <c r="H572" s="68"/>
      <c r="I572" s="63"/>
      <c r="J572" s="52"/>
      <c r="K572" s="63"/>
      <c r="M572" s="52"/>
    </row>
    <row r="573" spans="1:13" s="159" customFormat="1" ht="17.25" customHeight="1">
      <c r="A573" s="52"/>
      <c r="B573" s="158"/>
      <c r="D573" s="160"/>
      <c r="E573" s="161"/>
      <c r="F573" s="63"/>
      <c r="G573" s="63"/>
      <c r="H573" s="68"/>
      <c r="I573" s="63"/>
      <c r="J573" s="52"/>
      <c r="K573" s="63"/>
      <c r="M573" s="52"/>
    </row>
    <row r="574" spans="1:13" s="159" customFormat="1" ht="17.25" customHeight="1">
      <c r="A574" s="52"/>
      <c r="B574" s="158"/>
      <c r="D574" s="160"/>
      <c r="E574" s="161"/>
      <c r="F574" s="63"/>
      <c r="G574" s="63"/>
      <c r="H574" s="68"/>
      <c r="I574" s="63"/>
      <c r="J574" s="52"/>
      <c r="K574" s="63"/>
      <c r="M574" s="52"/>
    </row>
    <row r="575" spans="1:13" s="159" customFormat="1" ht="17.25" customHeight="1">
      <c r="A575" s="52"/>
      <c r="B575" s="158"/>
      <c r="D575" s="160"/>
      <c r="E575" s="161"/>
      <c r="F575" s="63"/>
      <c r="G575" s="63"/>
      <c r="H575" s="68"/>
      <c r="I575" s="63"/>
      <c r="J575" s="52"/>
      <c r="K575" s="63"/>
      <c r="M575" s="52"/>
    </row>
    <row r="576" spans="1:13" s="159" customFormat="1" ht="17.25" customHeight="1">
      <c r="A576" s="52"/>
      <c r="B576" s="158"/>
      <c r="D576" s="160"/>
      <c r="E576" s="161"/>
      <c r="F576" s="63"/>
      <c r="G576" s="63"/>
      <c r="H576" s="68"/>
      <c r="I576" s="63"/>
      <c r="J576" s="52"/>
      <c r="K576" s="63"/>
      <c r="M576" s="52"/>
    </row>
    <row r="577" spans="1:13" s="159" customFormat="1" ht="17.25" customHeight="1">
      <c r="A577" s="52"/>
      <c r="B577" s="158"/>
      <c r="D577" s="160"/>
      <c r="E577" s="161"/>
      <c r="F577" s="63"/>
      <c r="G577" s="63"/>
      <c r="H577" s="68"/>
      <c r="I577" s="63"/>
      <c r="J577" s="52"/>
      <c r="K577" s="63"/>
      <c r="M577" s="52"/>
    </row>
    <row r="578" spans="1:13" s="159" customFormat="1" ht="17.25" customHeight="1">
      <c r="A578" s="52"/>
      <c r="B578" s="158"/>
      <c r="D578" s="160"/>
      <c r="E578" s="161"/>
      <c r="F578" s="63"/>
      <c r="G578" s="63"/>
      <c r="H578" s="68"/>
      <c r="I578" s="63"/>
      <c r="J578" s="52"/>
      <c r="K578" s="63"/>
      <c r="M578" s="52"/>
    </row>
    <row r="579" spans="1:13" s="159" customFormat="1" ht="17.25" customHeight="1">
      <c r="A579" s="52"/>
      <c r="B579" s="158"/>
      <c r="D579" s="160"/>
      <c r="E579" s="161"/>
      <c r="F579" s="63"/>
      <c r="G579" s="63"/>
      <c r="H579" s="68"/>
      <c r="I579" s="63"/>
      <c r="J579" s="52"/>
      <c r="K579" s="63"/>
      <c r="M579" s="52"/>
    </row>
    <row r="580" spans="1:13" s="159" customFormat="1" ht="12.75">
      <c r="A580" s="52"/>
      <c r="B580" s="158"/>
      <c r="D580" s="160"/>
      <c r="E580" s="161"/>
      <c r="F580" s="63"/>
      <c r="G580" s="63"/>
      <c r="H580" s="68"/>
      <c r="I580" s="63"/>
      <c r="J580" s="52"/>
      <c r="K580" s="63"/>
      <c r="M580" s="52"/>
    </row>
    <row r="581" spans="1:13" s="159" customFormat="1" ht="12.75">
      <c r="A581" s="52"/>
      <c r="B581" s="158"/>
      <c r="D581" s="160"/>
      <c r="E581" s="161"/>
      <c r="F581" s="63"/>
      <c r="G581" s="63"/>
      <c r="H581" s="68"/>
      <c r="I581" s="63"/>
      <c r="J581" s="52"/>
      <c r="K581" s="63"/>
      <c r="M581" s="52"/>
    </row>
    <row r="582" spans="1:13" s="159" customFormat="1" ht="12.75">
      <c r="A582" s="52"/>
      <c r="B582" s="158"/>
      <c r="D582" s="160"/>
      <c r="E582" s="161"/>
      <c r="F582" s="63"/>
      <c r="G582" s="63"/>
      <c r="H582" s="68"/>
      <c r="I582" s="63"/>
      <c r="J582" s="52"/>
      <c r="K582" s="63"/>
      <c r="M582" s="52"/>
    </row>
    <row r="583" spans="1:13" s="159" customFormat="1" ht="12.75">
      <c r="A583" s="52"/>
      <c r="B583" s="158"/>
      <c r="D583" s="160"/>
      <c r="E583" s="161"/>
      <c r="F583" s="63"/>
      <c r="G583" s="63"/>
      <c r="H583" s="68"/>
      <c r="I583" s="63"/>
      <c r="J583" s="52"/>
      <c r="K583" s="63"/>
      <c r="M583" s="52"/>
    </row>
    <row r="584" spans="1:13" s="159" customFormat="1" ht="12.75">
      <c r="A584" s="52"/>
      <c r="B584" s="158"/>
      <c r="D584" s="160"/>
      <c r="E584" s="161"/>
      <c r="F584" s="63"/>
      <c r="G584" s="63"/>
      <c r="H584" s="68"/>
      <c r="I584" s="63"/>
      <c r="J584" s="52"/>
      <c r="K584" s="63"/>
      <c r="M584" s="52"/>
    </row>
    <row r="585" spans="1:13" s="159" customFormat="1" ht="12.75">
      <c r="A585" s="52"/>
      <c r="B585" s="158"/>
      <c r="D585" s="160"/>
      <c r="E585" s="161"/>
      <c r="F585" s="63"/>
      <c r="G585" s="63"/>
      <c r="H585" s="68"/>
      <c r="I585" s="63"/>
      <c r="J585" s="52"/>
      <c r="K585" s="63"/>
      <c r="M585" s="52"/>
    </row>
    <row r="586" spans="1:13" s="159" customFormat="1" ht="12.75">
      <c r="A586" s="52"/>
      <c r="B586" s="158"/>
      <c r="D586" s="160"/>
      <c r="E586" s="161"/>
      <c r="F586" s="63"/>
      <c r="G586" s="63"/>
      <c r="H586" s="68"/>
      <c r="I586" s="63"/>
      <c r="J586" s="52"/>
      <c r="K586" s="63"/>
      <c r="M586" s="52"/>
    </row>
    <row r="587" spans="1:13" s="159" customFormat="1" ht="12.75">
      <c r="A587" s="52"/>
      <c r="B587" s="158"/>
      <c r="D587" s="160"/>
      <c r="E587" s="161"/>
      <c r="F587" s="63"/>
      <c r="G587" s="63"/>
      <c r="H587" s="68"/>
      <c r="I587" s="63"/>
      <c r="J587" s="52"/>
      <c r="K587" s="63"/>
      <c r="M587" s="52"/>
    </row>
    <row r="588" spans="1:13" s="159" customFormat="1" ht="12.75">
      <c r="A588" s="52"/>
      <c r="B588" s="158"/>
      <c r="D588" s="160"/>
      <c r="E588" s="161"/>
      <c r="F588" s="63"/>
      <c r="G588" s="63"/>
      <c r="H588" s="68"/>
      <c r="I588" s="63"/>
      <c r="J588" s="52"/>
      <c r="K588" s="63"/>
      <c r="M588" s="52"/>
    </row>
    <row r="589" spans="1:13" s="159" customFormat="1" ht="12.75">
      <c r="A589" s="52"/>
      <c r="B589" s="158"/>
      <c r="D589" s="160"/>
      <c r="E589" s="161"/>
      <c r="F589" s="63"/>
      <c r="G589" s="63"/>
      <c r="H589" s="68"/>
      <c r="I589" s="63"/>
      <c r="J589" s="52"/>
      <c r="K589" s="63"/>
      <c r="M589" s="52"/>
    </row>
    <row r="590" spans="1:13" s="159" customFormat="1" ht="12.75">
      <c r="A590" s="52"/>
      <c r="B590" s="158"/>
      <c r="D590" s="160"/>
      <c r="E590" s="161"/>
      <c r="F590" s="63"/>
      <c r="G590" s="63"/>
      <c r="H590" s="68"/>
      <c r="I590" s="63"/>
      <c r="J590" s="52"/>
      <c r="K590" s="63"/>
      <c r="M590" s="52"/>
    </row>
    <row r="591" spans="1:13" s="159" customFormat="1" ht="12.75">
      <c r="A591" s="52"/>
      <c r="B591" s="158"/>
      <c r="D591" s="160"/>
      <c r="E591" s="161"/>
      <c r="F591" s="63"/>
      <c r="G591" s="63"/>
      <c r="H591" s="68"/>
      <c r="I591" s="63"/>
      <c r="J591" s="52"/>
      <c r="K591" s="63"/>
      <c r="M591" s="52"/>
    </row>
    <row r="592" spans="1:13" s="159" customFormat="1" ht="12.75">
      <c r="A592" s="52"/>
      <c r="B592" s="158"/>
      <c r="D592" s="160"/>
      <c r="E592" s="161"/>
      <c r="F592" s="63"/>
      <c r="G592" s="63"/>
      <c r="H592" s="68"/>
      <c r="I592" s="63"/>
      <c r="J592" s="52"/>
      <c r="K592" s="63"/>
      <c r="M592" s="52"/>
    </row>
    <row r="593" spans="1:13" s="159" customFormat="1" ht="12.75">
      <c r="A593" s="52"/>
      <c r="B593" s="158"/>
      <c r="D593" s="160"/>
      <c r="E593" s="161"/>
      <c r="F593" s="63"/>
      <c r="G593" s="63"/>
      <c r="H593" s="68"/>
      <c r="I593" s="63"/>
      <c r="J593" s="52"/>
      <c r="K593" s="63"/>
      <c r="M593" s="52"/>
    </row>
    <row r="594" spans="1:13" s="159" customFormat="1" ht="12.75">
      <c r="A594" s="52"/>
      <c r="B594" s="158"/>
      <c r="D594" s="160"/>
      <c r="E594" s="161"/>
      <c r="F594" s="63"/>
      <c r="G594" s="63"/>
      <c r="H594" s="68"/>
      <c r="I594" s="63"/>
      <c r="J594" s="52"/>
      <c r="K594" s="63"/>
      <c r="M594" s="52"/>
    </row>
    <row r="595" spans="1:13" s="159" customFormat="1" ht="12.75">
      <c r="A595" s="52"/>
      <c r="B595" s="158"/>
      <c r="D595" s="160"/>
      <c r="E595" s="161"/>
      <c r="F595" s="63"/>
      <c r="G595" s="63"/>
      <c r="H595" s="68"/>
      <c r="I595" s="63"/>
      <c r="J595" s="52"/>
      <c r="K595" s="63"/>
      <c r="M595" s="52"/>
    </row>
    <row r="596" spans="1:13" s="159" customFormat="1" ht="12.75">
      <c r="A596" s="52"/>
      <c r="B596" s="158"/>
      <c r="D596" s="160"/>
      <c r="E596" s="161"/>
      <c r="F596" s="63"/>
      <c r="G596" s="63"/>
      <c r="H596" s="68"/>
      <c r="I596" s="63"/>
      <c r="J596" s="52"/>
      <c r="K596" s="63"/>
      <c r="M596" s="52"/>
    </row>
    <row r="597" spans="1:13" s="159" customFormat="1" ht="12.75">
      <c r="A597" s="52"/>
      <c r="B597" s="158"/>
      <c r="D597" s="160"/>
      <c r="E597" s="161"/>
      <c r="F597" s="63"/>
      <c r="G597" s="63"/>
      <c r="H597" s="68"/>
      <c r="I597" s="63"/>
      <c r="J597" s="52"/>
      <c r="K597" s="63"/>
      <c r="M597" s="52"/>
    </row>
    <row r="598" spans="1:13" s="159" customFormat="1" ht="12.75">
      <c r="A598" s="52"/>
      <c r="B598" s="158"/>
      <c r="D598" s="160"/>
      <c r="E598" s="161"/>
      <c r="F598" s="63"/>
      <c r="G598" s="63"/>
      <c r="H598" s="68"/>
      <c r="I598" s="63"/>
      <c r="J598" s="52"/>
      <c r="K598" s="63"/>
      <c r="M598" s="52"/>
    </row>
    <row r="599" spans="1:13" s="159" customFormat="1" ht="12.75">
      <c r="A599" s="52"/>
      <c r="B599" s="158"/>
      <c r="D599" s="160"/>
      <c r="E599" s="161"/>
      <c r="F599" s="63"/>
      <c r="G599" s="63"/>
      <c r="H599" s="68"/>
      <c r="I599" s="63"/>
      <c r="J599" s="52"/>
      <c r="K599" s="63"/>
      <c r="M599" s="52"/>
    </row>
    <row r="600" spans="1:13" s="159" customFormat="1" ht="12.75">
      <c r="A600" s="52"/>
      <c r="B600" s="158"/>
      <c r="D600" s="160"/>
      <c r="E600" s="161"/>
      <c r="F600" s="63"/>
      <c r="G600" s="63"/>
      <c r="H600" s="68"/>
      <c r="I600" s="63"/>
      <c r="J600" s="52"/>
      <c r="K600" s="63"/>
      <c r="M600" s="52"/>
    </row>
    <row r="601" spans="1:13" s="159" customFormat="1" ht="12.75">
      <c r="A601" s="52"/>
      <c r="B601" s="158"/>
      <c r="D601" s="160"/>
      <c r="E601" s="161"/>
      <c r="F601" s="63"/>
      <c r="G601" s="63"/>
      <c r="H601" s="68"/>
      <c r="I601" s="63"/>
      <c r="J601" s="52"/>
      <c r="K601" s="63"/>
      <c r="M601" s="52"/>
    </row>
    <row r="602" spans="1:13" s="159" customFormat="1" ht="12.75">
      <c r="A602" s="52"/>
      <c r="B602" s="158"/>
      <c r="D602" s="160"/>
      <c r="E602" s="161"/>
      <c r="F602" s="63"/>
      <c r="G602" s="63"/>
      <c r="H602" s="68"/>
      <c r="I602" s="63"/>
      <c r="J602" s="52"/>
      <c r="K602" s="63"/>
      <c r="M602" s="52"/>
    </row>
    <row r="603" spans="1:13" s="159" customFormat="1" ht="12.75">
      <c r="A603" s="52"/>
      <c r="B603" s="158"/>
      <c r="D603" s="160"/>
      <c r="E603" s="161"/>
      <c r="F603" s="63"/>
      <c r="G603" s="63"/>
      <c r="H603" s="68"/>
      <c r="I603" s="63"/>
      <c r="J603" s="52"/>
      <c r="K603" s="63"/>
      <c r="M603" s="52"/>
    </row>
    <row r="604" spans="1:13" s="159" customFormat="1" ht="12.75">
      <c r="A604" s="52"/>
      <c r="B604" s="158"/>
      <c r="D604" s="160"/>
      <c r="E604" s="161"/>
      <c r="F604" s="63"/>
      <c r="G604" s="63"/>
      <c r="H604" s="68"/>
      <c r="I604" s="63"/>
      <c r="J604" s="52"/>
      <c r="K604" s="63"/>
      <c r="M604" s="52"/>
    </row>
    <row r="605" spans="1:13" s="159" customFormat="1" ht="12.75">
      <c r="A605" s="52"/>
      <c r="B605" s="158"/>
      <c r="D605" s="160"/>
      <c r="E605" s="161"/>
      <c r="F605" s="63"/>
      <c r="G605" s="63"/>
      <c r="H605" s="68"/>
      <c r="I605" s="63"/>
      <c r="J605" s="52"/>
      <c r="K605" s="63"/>
      <c r="M605" s="52"/>
    </row>
    <row r="606" spans="1:13" s="159" customFormat="1" ht="12.75">
      <c r="A606" s="52"/>
      <c r="B606" s="158"/>
      <c r="D606" s="160"/>
      <c r="E606" s="161"/>
      <c r="F606" s="63"/>
      <c r="G606" s="63"/>
      <c r="H606" s="68"/>
      <c r="I606" s="63"/>
      <c r="J606" s="52"/>
      <c r="K606" s="63"/>
      <c r="M606" s="52"/>
    </row>
    <row r="607" spans="1:13" s="159" customFormat="1" ht="12.75">
      <c r="A607" s="52"/>
      <c r="B607" s="158"/>
      <c r="D607" s="160"/>
      <c r="E607" s="161"/>
      <c r="F607" s="63"/>
      <c r="G607" s="63"/>
      <c r="H607" s="68"/>
      <c r="I607" s="63"/>
      <c r="J607" s="52"/>
      <c r="K607" s="63"/>
      <c r="M607" s="52"/>
    </row>
    <row r="608" spans="1:13" s="159" customFormat="1" ht="12.75">
      <c r="A608" s="52"/>
      <c r="B608" s="158"/>
      <c r="D608" s="160"/>
      <c r="E608" s="161"/>
      <c r="F608" s="63"/>
      <c r="G608" s="63"/>
      <c r="H608" s="68"/>
      <c r="I608" s="63"/>
      <c r="J608" s="52"/>
      <c r="K608" s="63"/>
      <c r="M608" s="52"/>
    </row>
    <row r="609" spans="1:13" s="159" customFormat="1" ht="12.75">
      <c r="A609" s="52"/>
      <c r="B609" s="158"/>
      <c r="D609" s="160"/>
      <c r="E609" s="161"/>
      <c r="F609" s="63"/>
      <c r="G609" s="63"/>
      <c r="H609" s="68"/>
      <c r="I609" s="63"/>
      <c r="J609" s="52"/>
      <c r="K609" s="63"/>
      <c r="M609" s="52"/>
    </row>
    <row r="610" spans="1:13" s="159" customFormat="1" ht="12.75">
      <c r="A610" s="52"/>
      <c r="B610" s="158"/>
      <c r="D610" s="160"/>
      <c r="E610" s="161"/>
      <c r="F610" s="63"/>
      <c r="G610" s="63"/>
      <c r="H610" s="68"/>
      <c r="I610" s="63"/>
      <c r="J610" s="52"/>
      <c r="K610" s="63"/>
      <c r="M610" s="52"/>
    </row>
    <row r="611" spans="1:13" s="159" customFormat="1" ht="12.75">
      <c r="A611" s="52"/>
      <c r="B611" s="158"/>
      <c r="D611" s="160"/>
      <c r="E611" s="161"/>
      <c r="F611" s="63"/>
      <c r="G611" s="63"/>
      <c r="H611" s="68"/>
      <c r="I611" s="63"/>
      <c r="J611" s="52"/>
      <c r="K611" s="63"/>
      <c r="M611" s="52"/>
    </row>
    <row r="612" spans="1:13" s="159" customFormat="1" ht="12.75">
      <c r="A612" s="52"/>
      <c r="B612" s="158"/>
      <c r="D612" s="160"/>
      <c r="E612" s="161"/>
      <c r="F612" s="63"/>
      <c r="G612" s="63"/>
      <c r="H612" s="68"/>
      <c r="I612" s="63"/>
      <c r="J612" s="52"/>
      <c r="K612" s="63"/>
      <c r="M612" s="52"/>
    </row>
    <row r="613" spans="1:13" s="159" customFormat="1" ht="12.75">
      <c r="A613" s="52"/>
      <c r="B613" s="158"/>
      <c r="D613" s="160"/>
      <c r="E613" s="161"/>
      <c r="F613" s="63"/>
      <c r="G613" s="63"/>
      <c r="H613" s="68"/>
      <c r="I613" s="63"/>
      <c r="J613" s="52"/>
      <c r="K613" s="63"/>
      <c r="M613" s="52"/>
    </row>
    <row r="614" spans="1:13" s="159" customFormat="1" ht="12.75">
      <c r="A614" s="52"/>
      <c r="B614" s="158"/>
      <c r="D614" s="160"/>
      <c r="E614" s="161"/>
      <c r="F614" s="63"/>
      <c r="G614" s="63"/>
      <c r="H614" s="68"/>
      <c r="I614" s="63"/>
      <c r="J614" s="52"/>
      <c r="K614" s="63"/>
      <c r="M614" s="52"/>
    </row>
    <row r="615" spans="1:13" s="159" customFormat="1" ht="12.75">
      <c r="A615" s="52"/>
      <c r="B615" s="158"/>
      <c r="D615" s="160"/>
      <c r="E615" s="161"/>
      <c r="F615" s="63"/>
      <c r="G615" s="63"/>
      <c r="H615" s="68"/>
      <c r="I615" s="63"/>
      <c r="J615" s="52"/>
      <c r="K615" s="63"/>
      <c r="M615" s="52"/>
    </row>
    <row r="616" spans="1:13" s="159" customFormat="1" ht="12.75">
      <c r="A616" s="52"/>
      <c r="B616" s="158"/>
      <c r="D616" s="160"/>
      <c r="E616" s="161"/>
      <c r="F616" s="63"/>
      <c r="G616" s="63"/>
      <c r="H616" s="68"/>
      <c r="I616" s="63"/>
      <c r="J616" s="52"/>
      <c r="K616" s="63"/>
      <c r="M616" s="52"/>
    </row>
    <row r="617" spans="1:13" s="159" customFormat="1" ht="12.75">
      <c r="A617" s="52"/>
      <c r="B617" s="158"/>
      <c r="D617" s="160"/>
      <c r="E617" s="161"/>
      <c r="F617" s="63"/>
      <c r="G617" s="63"/>
      <c r="H617" s="68"/>
      <c r="I617" s="63"/>
      <c r="J617" s="52"/>
      <c r="K617" s="63"/>
      <c r="M617" s="52"/>
    </row>
    <row r="618" spans="1:13" s="159" customFormat="1" ht="12.75">
      <c r="A618" s="52"/>
      <c r="B618" s="158"/>
      <c r="D618" s="160"/>
      <c r="E618" s="161"/>
      <c r="F618" s="63"/>
      <c r="G618" s="63"/>
      <c r="H618" s="68"/>
      <c r="I618" s="63"/>
      <c r="J618" s="52"/>
      <c r="K618" s="63"/>
      <c r="M618" s="52"/>
    </row>
    <row r="619" spans="1:13" s="159" customFormat="1" ht="12.75">
      <c r="A619" s="52"/>
      <c r="B619" s="158"/>
      <c r="D619" s="160"/>
      <c r="E619" s="161"/>
      <c r="F619" s="63"/>
      <c r="G619" s="63"/>
      <c r="H619" s="68"/>
      <c r="I619" s="63"/>
      <c r="J619" s="52"/>
      <c r="K619" s="63"/>
      <c r="M619" s="52"/>
    </row>
    <row r="620" spans="1:13" s="159" customFormat="1" ht="12.75">
      <c r="A620" s="52"/>
      <c r="B620" s="158"/>
      <c r="D620" s="160"/>
      <c r="E620" s="161"/>
      <c r="F620" s="63"/>
      <c r="G620" s="63"/>
      <c r="H620" s="68"/>
      <c r="I620" s="63"/>
      <c r="J620" s="52"/>
      <c r="K620" s="63"/>
      <c r="M620" s="52"/>
    </row>
    <row r="621" spans="1:13" s="159" customFormat="1" ht="12.75">
      <c r="A621" s="52"/>
      <c r="B621" s="158"/>
      <c r="D621" s="160"/>
      <c r="E621" s="161"/>
      <c r="F621" s="63"/>
      <c r="G621" s="63"/>
      <c r="H621" s="68"/>
      <c r="I621" s="63"/>
      <c r="J621" s="52"/>
      <c r="K621" s="63"/>
      <c r="M621" s="52"/>
    </row>
    <row r="622" spans="1:13" s="159" customFormat="1" ht="12.75">
      <c r="A622" s="52"/>
      <c r="B622" s="158"/>
      <c r="D622" s="160"/>
      <c r="E622" s="161"/>
      <c r="F622" s="63"/>
      <c r="G622" s="63"/>
      <c r="H622" s="68"/>
      <c r="I622" s="63"/>
      <c r="J622" s="52"/>
      <c r="K622" s="63"/>
      <c r="M622" s="52"/>
    </row>
    <row r="623" spans="1:13" s="159" customFormat="1" ht="12.75">
      <c r="A623" s="52"/>
      <c r="B623" s="158"/>
      <c r="D623" s="160"/>
      <c r="E623" s="161"/>
      <c r="F623" s="63"/>
      <c r="G623" s="63"/>
      <c r="H623" s="68"/>
      <c r="I623" s="63"/>
      <c r="J623" s="52"/>
      <c r="K623" s="63"/>
      <c r="M623" s="52"/>
    </row>
    <row r="624" spans="1:13" s="159" customFormat="1" ht="12.75">
      <c r="A624" s="52"/>
      <c r="B624" s="158"/>
      <c r="D624" s="160"/>
      <c r="E624" s="161"/>
      <c r="F624" s="63"/>
      <c r="G624" s="63"/>
      <c r="H624" s="68"/>
      <c r="I624" s="63"/>
      <c r="J624" s="52"/>
      <c r="K624" s="63"/>
      <c r="M624" s="52"/>
    </row>
    <row r="625" spans="1:13" s="159" customFormat="1" ht="12.75">
      <c r="A625" s="52"/>
      <c r="B625" s="158"/>
      <c r="D625" s="160"/>
      <c r="E625" s="161"/>
      <c r="F625" s="63"/>
      <c r="G625" s="63"/>
      <c r="H625" s="68"/>
      <c r="I625" s="63"/>
      <c r="J625" s="52"/>
      <c r="K625" s="63"/>
      <c r="M625" s="52"/>
    </row>
    <row r="626" spans="1:13" s="159" customFormat="1" ht="12.75">
      <c r="A626" s="52"/>
      <c r="B626" s="158"/>
      <c r="D626" s="160"/>
      <c r="E626" s="161"/>
      <c r="F626" s="63"/>
      <c r="G626" s="63"/>
      <c r="H626" s="52"/>
      <c r="I626" s="63"/>
      <c r="J626" s="52"/>
      <c r="K626" s="63"/>
      <c r="M626" s="52"/>
    </row>
    <row r="627" spans="1:13" s="159" customFormat="1" ht="12.75">
      <c r="A627" s="52"/>
      <c r="B627" s="158"/>
      <c r="D627" s="160"/>
      <c r="E627" s="161"/>
      <c r="F627" s="63"/>
      <c r="G627" s="63"/>
      <c r="H627" s="52"/>
      <c r="I627" s="63"/>
      <c r="J627" s="52"/>
      <c r="K627" s="63"/>
      <c r="M627" s="52"/>
    </row>
  </sheetData>
  <sheetProtection/>
  <mergeCells count="75">
    <mergeCell ref="A522:P522"/>
    <mergeCell ref="A523:P523"/>
    <mergeCell ref="M524:O524"/>
    <mergeCell ref="M520:O520"/>
    <mergeCell ref="M501:O501"/>
    <mergeCell ref="A518:P518"/>
    <mergeCell ref="A519:P519"/>
    <mergeCell ref="A504:P504"/>
    <mergeCell ref="A505:P505"/>
    <mergeCell ref="M506:O506"/>
    <mergeCell ref="M477:O477"/>
    <mergeCell ref="A485:P485"/>
    <mergeCell ref="A486:P486"/>
    <mergeCell ref="A510:P510"/>
    <mergeCell ref="A511:P511"/>
    <mergeCell ref="M512:O512"/>
    <mergeCell ref="M487:O487"/>
    <mergeCell ref="A499:P499"/>
    <mergeCell ref="A500:P500"/>
    <mergeCell ref="A469:P469"/>
    <mergeCell ref="M470:O470"/>
    <mergeCell ref="A475:P475"/>
    <mergeCell ref="A476:P476"/>
    <mergeCell ref="A445:P445"/>
    <mergeCell ref="A446:P446"/>
    <mergeCell ref="M447:O447"/>
    <mergeCell ref="A468:P468"/>
    <mergeCell ref="A428:P428"/>
    <mergeCell ref="CB3:CG3"/>
    <mergeCell ref="AI3:AP3"/>
    <mergeCell ref="AR3:AY3"/>
    <mergeCell ref="BA3:BH3"/>
    <mergeCell ref="BS3:BZ3"/>
    <mergeCell ref="R4:X4"/>
    <mergeCell ref="BJ3:BQ3"/>
    <mergeCell ref="Z3:AG3"/>
    <mergeCell ref="M11:O11"/>
    <mergeCell ref="A150:Q150"/>
    <mergeCell ref="A151:Q151"/>
    <mergeCell ref="M345:O345"/>
    <mergeCell ref="A162:Q162"/>
    <mergeCell ref="A1:Q1"/>
    <mergeCell ref="A2:Q2"/>
    <mergeCell ref="F5:H5"/>
    <mergeCell ref="D5:E5"/>
    <mergeCell ref="A4:Q4"/>
    <mergeCell ref="M152:O152"/>
    <mergeCell ref="A13:Q13"/>
    <mergeCell ref="A14:Q14"/>
    <mergeCell ref="M15:O15"/>
    <mergeCell ref="L5:Q5"/>
    <mergeCell ref="A9:Q9"/>
    <mergeCell ref="A10:Q10"/>
    <mergeCell ref="A193:Q193"/>
    <mergeCell ref="A194:Q194"/>
    <mergeCell ref="M164:O164"/>
    <mergeCell ref="A343:Q343"/>
    <mergeCell ref="A163:Q163"/>
    <mergeCell ref="A404:P404"/>
    <mergeCell ref="C531:E531"/>
    <mergeCell ref="C529:E529"/>
    <mergeCell ref="A344:Q344"/>
    <mergeCell ref="M406:O406"/>
    <mergeCell ref="A405:P405"/>
    <mergeCell ref="M195:O195"/>
    <mergeCell ref="A427:P427"/>
    <mergeCell ref="A360:Q360"/>
    <mergeCell ref="A361:Q361"/>
    <mergeCell ref="M362:O362"/>
    <mergeCell ref="H531:L531"/>
    <mergeCell ref="H529:L529"/>
    <mergeCell ref="M429:O429"/>
    <mergeCell ref="A435:P435"/>
    <mergeCell ref="A436:P436"/>
    <mergeCell ref="M437:O437"/>
  </mergeCells>
  <printOptions horizontalCentered="1"/>
  <pageMargins left="0.15748031496062992" right="0.1968503937007874" top="0.15748031496062992" bottom="0.15748031496062992" header="0.1968503937007874" footer="0.1968503937007874"/>
  <pageSetup fitToHeight="14" horizontalDpi="600" verticalDpi="600" orientation="portrait" paperSize="9" scale="76" r:id="rId1"/>
  <rowBreaks count="2" manualBreakCount="2">
    <brk id="161" max="16" man="1"/>
    <brk id="342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L57"/>
  <sheetViews>
    <sheetView view="pageBreakPreview" zoomScaleSheetLayoutView="100" zoomScalePageLayoutView="0" workbookViewId="0" topLeftCell="A10">
      <selection activeCell="G19" sqref="G19"/>
    </sheetView>
  </sheetViews>
  <sheetFormatPr defaultColWidth="9.00390625" defaultRowHeight="12.75"/>
  <cols>
    <col min="1" max="1" width="6.00390625" style="3" customWidth="1"/>
    <col min="2" max="2" width="6.00390625" style="31" customWidth="1"/>
    <col min="3" max="3" width="23.00390625" style="2" customWidth="1"/>
    <col min="4" max="4" width="8.375" style="31" customWidth="1"/>
    <col min="5" max="5" width="22.75390625" style="6" customWidth="1"/>
    <col min="6" max="9" width="5.125" style="3" customWidth="1"/>
    <col min="10" max="10" width="6.75390625" style="3" customWidth="1"/>
    <col min="11" max="11" width="5.125" style="3" customWidth="1"/>
    <col min="12" max="12" width="9.375" style="52" customWidth="1"/>
    <col min="13" max="13" width="8.375" style="52" hidden="1" customWidth="1"/>
    <col min="14" max="14" width="35.00390625" style="2" customWidth="1"/>
    <col min="15" max="15" width="4.75390625" style="2" customWidth="1"/>
    <col min="16" max="17" width="5.375" style="2" customWidth="1"/>
    <col min="18" max="21" width="5.375" style="44" customWidth="1"/>
    <col min="22" max="23" width="5.375" style="2" customWidth="1"/>
    <col min="24" max="24" width="4.75390625" style="2" customWidth="1"/>
    <col min="25" max="26" width="5.375" style="2" customWidth="1"/>
    <col min="27" max="30" width="5.375" style="44" customWidth="1"/>
    <col min="31" max="32" width="5.375" style="2" customWidth="1"/>
    <col min="33" max="82" width="4.75390625" style="2" customWidth="1"/>
    <col min="83" max="16384" width="9.125" style="2" customWidth="1"/>
  </cols>
  <sheetData>
    <row r="1" spans="1:32" ht="14.25" customHeight="1">
      <c r="A1" s="300" t="str">
        <f>'[1]ЮНОШИ'!A1</f>
        <v>Министерство физической культуры и спорта Пензенской области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207"/>
      <c r="P1" s="153" t="s">
        <v>39</v>
      </c>
      <c r="Q1" s="153" t="s">
        <v>38</v>
      </c>
      <c r="R1" s="153" t="s">
        <v>37</v>
      </c>
      <c r="S1" s="153" t="s">
        <v>35</v>
      </c>
      <c r="T1" s="153">
        <v>3</v>
      </c>
      <c r="U1" s="154">
        <v>2</v>
      </c>
      <c r="V1" s="153">
        <v>1</v>
      </c>
      <c r="W1" s="153">
        <v>1</v>
      </c>
      <c r="Y1" s="153" t="s">
        <v>39</v>
      </c>
      <c r="Z1" s="153" t="s">
        <v>38</v>
      </c>
      <c r="AA1" s="153" t="s">
        <v>37</v>
      </c>
      <c r="AB1" s="153" t="s">
        <v>35</v>
      </c>
      <c r="AC1" s="153">
        <v>3</v>
      </c>
      <c r="AD1" s="154">
        <v>2</v>
      </c>
      <c r="AE1" s="153">
        <v>1</v>
      </c>
      <c r="AF1" s="153">
        <v>1</v>
      </c>
    </row>
    <row r="2" spans="1:32" ht="12.75" customHeight="1">
      <c r="A2" s="300" t="s">
        <v>26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208"/>
      <c r="P2" s="209">
        <v>50</v>
      </c>
      <c r="Q2" s="209">
        <v>80</v>
      </c>
      <c r="R2" s="209">
        <v>125</v>
      </c>
      <c r="S2" s="209">
        <v>170</v>
      </c>
      <c r="T2" s="209">
        <v>215</v>
      </c>
      <c r="U2" s="209">
        <v>275</v>
      </c>
      <c r="V2" s="209">
        <v>330</v>
      </c>
      <c r="W2" s="209">
        <v>500</v>
      </c>
      <c r="Y2" s="209">
        <v>50</v>
      </c>
      <c r="Z2" s="209">
        <v>80</v>
      </c>
      <c r="AA2" s="209">
        <v>125</v>
      </c>
      <c r="AB2" s="209">
        <v>170</v>
      </c>
      <c r="AC2" s="209">
        <v>215</v>
      </c>
      <c r="AD2" s="209">
        <v>275</v>
      </c>
      <c r="AE2" s="209">
        <v>330</v>
      </c>
      <c r="AF2" s="209">
        <v>500</v>
      </c>
    </row>
    <row r="3" spans="16:32" ht="15.75" customHeight="1">
      <c r="P3" s="346" t="s">
        <v>96</v>
      </c>
      <c r="Q3" s="346"/>
      <c r="R3" s="346"/>
      <c r="S3" s="346"/>
      <c r="T3" s="346"/>
      <c r="U3" s="346"/>
      <c r="V3" s="346"/>
      <c r="W3" s="346"/>
      <c r="Y3" s="346" t="s">
        <v>97</v>
      </c>
      <c r="Z3" s="346"/>
      <c r="AA3" s="346"/>
      <c r="AB3" s="346"/>
      <c r="AC3" s="346"/>
      <c r="AD3" s="346"/>
      <c r="AE3" s="346"/>
      <c r="AF3" s="346"/>
    </row>
    <row r="4" spans="1:90" ht="33.75" customHeight="1">
      <c r="A4" s="301" t="s">
        <v>104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P4" s="35"/>
      <c r="Q4" s="35"/>
      <c r="R4" s="35"/>
      <c r="S4" s="35"/>
      <c r="T4" s="35"/>
      <c r="U4" s="35"/>
      <c r="V4" s="35"/>
      <c r="W4" s="81"/>
      <c r="X4" s="81"/>
      <c r="Y4" s="35"/>
      <c r="Z4" s="35"/>
      <c r="AA4" s="35"/>
      <c r="AB4" s="35"/>
      <c r="AC4" s="35"/>
      <c r="AD4" s="35"/>
      <c r="AE4" s="35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</row>
    <row r="5" spans="3:32" ht="15.75" customHeight="1">
      <c r="C5" s="5" t="s">
        <v>0</v>
      </c>
      <c r="D5" s="299" t="s">
        <v>98</v>
      </c>
      <c r="E5" s="299"/>
      <c r="F5" s="299"/>
      <c r="G5" s="299"/>
      <c r="H5" s="299"/>
      <c r="I5" s="299"/>
      <c r="J5" s="299"/>
      <c r="K5" s="299"/>
      <c r="L5" s="299"/>
      <c r="M5" s="299"/>
      <c r="N5" s="18" t="s">
        <v>94</v>
      </c>
      <c r="P5" s="35"/>
      <c r="Q5" s="35"/>
      <c r="R5" s="59"/>
      <c r="S5" s="38"/>
      <c r="T5" s="35"/>
      <c r="U5" s="35"/>
      <c r="V5" s="35"/>
      <c r="W5" s="35"/>
      <c r="Y5" s="35"/>
      <c r="Z5" s="35"/>
      <c r="AA5" s="59"/>
      <c r="AB5" s="38"/>
      <c r="AC5" s="35"/>
      <c r="AD5" s="35"/>
      <c r="AE5" s="35"/>
      <c r="AF5" s="35"/>
    </row>
    <row r="6" spans="3:32" ht="15.75" customHeight="1">
      <c r="C6" s="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P6" s="35"/>
      <c r="Q6" s="35"/>
      <c r="R6" s="59"/>
      <c r="S6" s="38"/>
      <c r="T6" s="35"/>
      <c r="U6" s="35"/>
      <c r="V6" s="35"/>
      <c r="W6" s="35"/>
      <c r="Y6" s="35"/>
      <c r="Z6" s="35"/>
      <c r="AA6" s="59"/>
      <c r="AB6" s="38"/>
      <c r="AC6" s="35"/>
      <c r="AD6" s="35"/>
      <c r="AE6" s="35"/>
      <c r="AF6" s="35"/>
    </row>
    <row r="7" spans="3:32" ht="12" customHeight="1">
      <c r="C7" s="5"/>
      <c r="D7" s="299"/>
      <c r="E7" s="299"/>
      <c r="F7" s="18"/>
      <c r="G7" s="18"/>
      <c r="N7" s="202" t="s">
        <v>85</v>
      </c>
      <c r="P7" s="35"/>
      <c r="Q7" s="35"/>
      <c r="R7" s="59"/>
      <c r="S7" s="38"/>
      <c r="T7" s="35"/>
      <c r="U7" s="35"/>
      <c r="V7" s="35"/>
      <c r="W7" s="35"/>
      <c r="Y7" s="35"/>
      <c r="Z7" s="35"/>
      <c r="AA7" s="59"/>
      <c r="AB7" s="38"/>
      <c r="AC7" s="35"/>
      <c r="AD7" s="35"/>
      <c r="AE7" s="35"/>
      <c r="AF7" s="35"/>
    </row>
    <row r="8" spans="3:32" ht="12" customHeight="1">
      <c r="C8" s="5"/>
      <c r="D8" s="18"/>
      <c r="E8" s="18"/>
      <c r="F8" s="18"/>
      <c r="G8" s="18"/>
      <c r="N8" s="202" t="s">
        <v>86</v>
      </c>
      <c r="P8" s="35"/>
      <c r="Q8" s="35"/>
      <c r="R8" s="59"/>
      <c r="S8" s="38"/>
      <c r="T8" s="35"/>
      <c r="U8" s="35"/>
      <c r="V8" s="35"/>
      <c r="W8" s="35"/>
      <c r="Y8" s="35"/>
      <c r="Z8" s="35"/>
      <c r="AA8" s="59"/>
      <c r="AB8" s="38"/>
      <c r="AC8" s="35"/>
      <c r="AD8" s="35"/>
      <c r="AE8" s="35"/>
      <c r="AF8" s="35"/>
    </row>
    <row r="9" spans="1:32" ht="15.75" customHeight="1">
      <c r="A9" s="290" t="s">
        <v>63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P9" s="35"/>
      <c r="Q9" s="35"/>
      <c r="R9" s="59"/>
      <c r="S9" s="38"/>
      <c r="T9" s="35"/>
      <c r="U9" s="35"/>
      <c r="V9" s="35"/>
      <c r="W9" s="35"/>
      <c r="Y9" s="35"/>
      <c r="Z9" s="35"/>
      <c r="AA9" s="59"/>
      <c r="AB9" s="38"/>
      <c r="AC9" s="35"/>
      <c r="AD9" s="35"/>
      <c r="AE9" s="35"/>
      <c r="AF9" s="35"/>
    </row>
    <row r="10" spans="1:32" ht="15.75" customHeight="1">
      <c r="A10" s="321" t="s">
        <v>99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P10" s="35"/>
      <c r="Q10" s="35"/>
      <c r="R10" s="69"/>
      <c r="S10" s="70"/>
      <c r="T10" s="35"/>
      <c r="U10" s="35"/>
      <c r="V10" s="35"/>
      <c r="W10" s="35"/>
      <c r="Y10" s="35"/>
      <c r="Z10" s="35"/>
      <c r="AA10" s="69"/>
      <c r="AB10" s="70"/>
      <c r="AC10" s="35"/>
      <c r="AD10" s="35"/>
      <c r="AE10" s="35"/>
      <c r="AF10" s="35"/>
    </row>
    <row r="11" spans="1:32" s="23" customFormat="1" ht="16.5" customHeight="1">
      <c r="A11" s="21"/>
      <c r="B11" s="32"/>
      <c r="C11" s="22"/>
      <c r="D11" s="210"/>
      <c r="E11" s="199" t="s">
        <v>28</v>
      </c>
      <c r="F11" s="245"/>
      <c r="G11" s="1"/>
      <c r="H11" s="320"/>
      <c r="I11" s="320"/>
      <c r="J11" s="211"/>
      <c r="K11" s="211"/>
      <c r="L11" s="212"/>
      <c r="M11" s="212"/>
      <c r="N11" s="22"/>
      <c r="P11" s="72"/>
      <c r="Q11" s="72"/>
      <c r="R11" s="71"/>
      <c r="S11" s="73"/>
      <c r="T11" s="72"/>
      <c r="U11" s="72"/>
      <c r="V11" s="72"/>
      <c r="W11" s="72"/>
      <c r="Y11" s="72"/>
      <c r="Z11" s="72"/>
      <c r="AA11" s="71"/>
      <c r="AB11" s="73"/>
      <c r="AC11" s="72"/>
      <c r="AD11" s="72"/>
      <c r="AE11" s="72"/>
      <c r="AF11" s="72"/>
    </row>
    <row r="12" spans="1:30" s="42" customFormat="1" ht="15" customHeight="1">
      <c r="A12" s="328" t="s">
        <v>1</v>
      </c>
      <c r="B12" s="347" t="s">
        <v>11</v>
      </c>
      <c r="C12" s="328" t="s">
        <v>2</v>
      </c>
      <c r="D12" s="347" t="s">
        <v>3</v>
      </c>
      <c r="E12" s="328" t="s">
        <v>4</v>
      </c>
      <c r="F12" s="349" t="s">
        <v>48</v>
      </c>
      <c r="G12" s="350"/>
      <c r="H12" s="349" t="s">
        <v>100</v>
      </c>
      <c r="I12" s="351"/>
      <c r="J12" s="352" t="s">
        <v>941</v>
      </c>
      <c r="K12" s="353"/>
      <c r="L12" s="354" t="s">
        <v>9</v>
      </c>
      <c r="M12" s="354" t="s">
        <v>15</v>
      </c>
      <c r="N12" s="328" t="s">
        <v>8</v>
      </c>
      <c r="R12" s="46"/>
      <c r="S12" s="106"/>
      <c r="T12" s="45"/>
      <c r="U12" s="47"/>
      <c r="AA12" s="46"/>
      <c r="AB12" s="106"/>
      <c r="AC12" s="45"/>
      <c r="AD12" s="47"/>
    </row>
    <row r="13" spans="1:30" s="42" customFormat="1" ht="15.75" customHeight="1">
      <c r="A13" s="329"/>
      <c r="B13" s="348"/>
      <c r="C13" s="329"/>
      <c r="D13" s="348"/>
      <c r="E13" s="329"/>
      <c r="F13" s="267" t="s">
        <v>102</v>
      </c>
      <c r="G13" s="268" t="s">
        <v>103</v>
      </c>
      <c r="H13" s="267" t="s">
        <v>102</v>
      </c>
      <c r="I13" s="268" t="s">
        <v>103</v>
      </c>
      <c r="J13" s="267" t="s">
        <v>102</v>
      </c>
      <c r="K13" s="268" t="s">
        <v>103</v>
      </c>
      <c r="L13" s="355"/>
      <c r="M13" s="355"/>
      <c r="N13" s="329"/>
      <c r="S13" s="106"/>
      <c r="T13" s="45"/>
      <c r="U13" s="47"/>
      <c r="AA13" s="46"/>
      <c r="AB13" s="106"/>
      <c r="AC13" s="45"/>
      <c r="AD13" s="47"/>
    </row>
    <row r="14" spans="1:14" s="10" customFormat="1" ht="17.25" customHeight="1">
      <c r="A14" s="85">
        <v>1</v>
      </c>
      <c r="B14" s="86">
        <v>340</v>
      </c>
      <c r="C14" s="87" t="s">
        <v>830</v>
      </c>
      <c r="D14" s="213" t="s">
        <v>431</v>
      </c>
      <c r="E14" s="87" t="s">
        <v>108</v>
      </c>
      <c r="F14" s="85">
        <v>8.8</v>
      </c>
      <c r="G14" s="269">
        <v>84</v>
      </c>
      <c r="H14" s="85">
        <v>455</v>
      </c>
      <c r="I14" s="269">
        <v>70</v>
      </c>
      <c r="J14" s="279">
        <v>0.001096064814814815</v>
      </c>
      <c r="K14" s="269">
        <v>75</v>
      </c>
      <c r="L14" s="214">
        <f aca="true" t="shared" si="0" ref="L14:L20">G14+I14+K14</f>
        <v>229</v>
      </c>
      <c r="M14" s="91">
        <f aca="true" t="shared" si="1" ref="M14:M22">LOOKUP(L14,$P$2:$W$2,$P$1:$W$1)</f>
        <v>3</v>
      </c>
      <c r="N14" s="95" t="s">
        <v>788</v>
      </c>
    </row>
    <row r="15" spans="1:30" s="10" customFormat="1" ht="17.25" customHeight="1">
      <c r="A15" s="85">
        <v>2</v>
      </c>
      <c r="B15" s="86">
        <v>375</v>
      </c>
      <c r="C15" s="87" t="s">
        <v>699</v>
      </c>
      <c r="D15" s="213" t="s">
        <v>431</v>
      </c>
      <c r="E15" s="87" t="s">
        <v>128</v>
      </c>
      <c r="F15" s="85">
        <v>8.7</v>
      </c>
      <c r="G15" s="269">
        <v>88</v>
      </c>
      <c r="H15" s="85">
        <v>409</v>
      </c>
      <c r="I15" s="269">
        <v>53</v>
      </c>
      <c r="J15" s="279">
        <v>0.0010601851851851853</v>
      </c>
      <c r="K15" s="269">
        <v>84</v>
      </c>
      <c r="L15" s="214">
        <f t="shared" si="0"/>
        <v>225</v>
      </c>
      <c r="M15" s="91">
        <f t="shared" si="1"/>
        <v>3</v>
      </c>
      <c r="N15" s="95" t="s">
        <v>570</v>
      </c>
      <c r="R15" s="216"/>
      <c r="S15" s="80"/>
      <c r="U15" s="26"/>
      <c r="AA15" s="216"/>
      <c r="AB15" s="80"/>
      <c r="AD15" s="26"/>
    </row>
    <row r="16" spans="1:30" s="10" customFormat="1" ht="17.25" customHeight="1">
      <c r="A16" s="85">
        <v>3</v>
      </c>
      <c r="B16" s="86">
        <v>472</v>
      </c>
      <c r="C16" s="87" t="s">
        <v>693</v>
      </c>
      <c r="D16" s="213" t="s">
        <v>431</v>
      </c>
      <c r="E16" s="87" t="s">
        <v>128</v>
      </c>
      <c r="F16" s="85">
        <v>8.7</v>
      </c>
      <c r="G16" s="269">
        <v>88</v>
      </c>
      <c r="H16" s="85">
        <v>414</v>
      </c>
      <c r="I16" s="269">
        <v>54</v>
      </c>
      <c r="J16" s="279">
        <v>0.0010706018518518519</v>
      </c>
      <c r="K16" s="269">
        <v>81</v>
      </c>
      <c r="L16" s="214">
        <f t="shared" si="0"/>
        <v>223</v>
      </c>
      <c r="M16" s="91">
        <f t="shared" si="1"/>
        <v>3</v>
      </c>
      <c r="N16" s="95" t="s">
        <v>570</v>
      </c>
      <c r="R16" s="216"/>
      <c r="S16" s="80"/>
      <c r="U16" s="26"/>
      <c r="AA16" s="216"/>
      <c r="AB16" s="80"/>
      <c r="AD16" s="26"/>
    </row>
    <row r="17" spans="1:30" s="10" customFormat="1" ht="17.25" customHeight="1">
      <c r="A17" s="85">
        <v>4</v>
      </c>
      <c r="B17" s="86">
        <v>304</v>
      </c>
      <c r="C17" s="87" t="s">
        <v>840</v>
      </c>
      <c r="D17" s="213" t="s">
        <v>431</v>
      </c>
      <c r="E17" s="87" t="s">
        <v>108</v>
      </c>
      <c r="F17" s="85">
        <v>8.9</v>
      </c>
      <c r="G17" s="269">
        <v>80</v>
      </c>
      <c r="H17" s="85">
        <v>432</v>
      </c>
      <c r="I17" s="269">
        <v>62</v>
      </c>
      <c r="J17" s="279">
        <v>0.001096064814814815</v>
      </c>
      <c r="K17" s="269">
        <v>75</v>
      </c>
      <c r="L17" s="214">
        <f t="shared" si="0"/>
        <v>217</v>
      </c>
      <c r="M17" s="91">
        <f t="shared" si="1"/>
        <v>3</v>
      </c>
      <c r="N17" s="95" t="s">
        <v>518</v>
      </c>
      <c r="R17" s="216"/>
      <c r="S17" s="217"/>
      <c r="U17" s="26"/>
      <c r="AA17" s="216"/>
      <c r="AB17" s="217"/>
      <c r="AD17" s="26"/>
    </row>
    <row r="18" spans="1:29" s="10" customFormat="1" ht="17.25" customHeight="1">
      <c r="A18" s="85">
        <v>5</v>
      </c>
      <c r="B18" s="86">
        <v>19</v>
      </c>
      <c r="C18" s="87" t="s">
        <v>584</v>
      </c>
      <c r="D18" s="213" t="s">
        <v>431</v>
      </c>
      <c r="E18" s="87" t="s">
        <v>108</v>
      </c>
      <c r="F18" s="85">
        <v>8.6</v>
      </c>
      <c r="G18" s="269">
        <v>92</v>
      </c>
      <c r="H18" s="85">
        <v>397</v>
      </c>
      <c r="I18" s="269">
        <v>47</v>
      </c>
      <c r="J18" s="279">
        <v>0.0012222222222222222</v>
      </c>
      <c r="K18" s="269">
        <v>50</v>
      </c>
      <c r="L18" s="214">
        <f t="shared" si="0"/>
        <v>189</v>
      </c>
      <c r="M18" s="91" t="str">
        <f t="shared" si="1"/>
        <v>1юн</v>
      </c>
      <c r="N18" s="95" t="s">
        <v>503</v>
      </c>
      <c r="P18" s="26"/>
      <c r="T18" s="26"/>
      <c r="Y18" s="26"/>
      <c r="AA18" s="51"/>
      <c r="AC18" s="26"/>
    </row>
    <row r="19" spans="1:30" s="10" customFormat="1" ht="17.25" customHeight="1">
      <c r="A19" s="85">
        <v>6</v>
      </c>
      <c r="B19" s="86">
        <v>286</v>
      </c>
      <c r="C19" s="87" t="s">
        <v>837</v>
      </c>
      <c r="D19" s="213" t="s">
        <v>434</v>
      </c>
      <c r="E19" s="87" t="s">
        <v>108</v>
      </c>
      <c r="F19" s="85">
        <v>8.9</v>
      </c>
      <c r="G19" s="269">
        <v>80</v>
      </c>
      <c r="H19" s="85">
        <v>380</v>
      </c>
      <c r="I19" s="269">
        <v>41</v>
      </c>
      <c r="J19" s="279">
        <v>0.0012476851851851852</v>
      </c>
      <c r="K19" s="269">
        <v>47</v>
      </c>
      <c r="L19" s="214">
        <f t="shared" si="0"/>
        <v>168</v>
      </c>
      <c r="M19" s="91" t="str">
        <f t="shared" si="1"/>
        <v>2юн</v>
      </c>
      <c r="N19" s="95" t="s">
        <v>518</v>
      </c>
      <c r="Q19" s="215"/>
      <c r="R19" s="216"/>
      <c r="S19" s="217"/>
      <c r="U19" s="26"/>
      <c r="Z19" s="215"/>
      <c r="AA19" s="216"/>
      <c r="AB19" s="217"/>
      <c r="AD19" s="26"/>
    </row>
    <row r="20" spans="1:30" s="10" customFormat="1" ht="17.25" customHeight="1">
      <c r="A20" s="85">
        <v>7</v>
      </c>
      <c r="B20" s="86">
        <v>221</v>
      </c>
      <c r="C20" s="87" t="s">
        <v>838</v>
      </c>
      <c r="D20" s="213" t="s">
        <v>839</v>
      </c>
      <c r="E20" s="87" t="s">
        <v>108</v>
      </c>
      <c r="F20" s="85">
        <v>9.3</v>
      </c>
      <c r="G20" s="269">
        <v>68</v>
      </c>
      <c r="H20" s="85">
        <v>344</v>
      </c>
      <c r="I20" s="269">
        <v>29</v>
      </c>
      <c r="J20" s="279">
        <v>0.0012534722222222222</v>
      </c>
      <c r="K20" s="269">
        <v>46</v>
      </c>
      <c r="L20" s="214">
        <f t="shared" si="0"/>
        <v>143</v>
      </c>
      <c r="M20" s="91" t="str">
        <f t="shared" si="1"/>
        <v>2юн</v>
      </c>
      <c r="N20" s="95" t="s">
        <v>518</v>
      </c>
      <c r="R20" s="216"/>
      <c r="S20" s="217"/>
      <c r="U20" s="26"/>
      <c r="AA20" s="216"/>
      <c r="AB20" s="217"/>
      <c r="AD20" s="26"/>
    </row>
    <row r="21" spans="1:30" s="10" customFormat="1" ht="17.25" customHeight="1">
      <c r="A21" s="85"/>
      <c r="B21" s="86">
        <v>409</v>
      </c>
      <c r="C21" s="87" t="s">
        <v>710</v>
      </c>
      <c r="D21" s="213" t="s">
        <v>431</v>
      </c>
      <c r="E21" s="87" t="s">
        <v>128</v>
      </c>
      <c r="F21" s="85"/>
      <c r="G21" s="269"/>
      <c r="H21" s="85"/>
      <c r="I21" s="269"/>
      <c r="J21" s="85"/>
      <c r="K21" s="269"/>
      <c r="L21" s="214" t="s">
        <v>931</v>
      </c>
      <c r="M21" s="91" t="e">
        <f t="shared" si="1"/>
        <v>#N/A</v>
      </c>
      <c r="N21" s="95" t="s">
        <v>841</v>
      </c>
      <c r="R21" s="216"/>
      <c r="S21" s="80"/>
      <c r="U21" s="26"/>
      <c r="AA21" s="216"/>
      <c r="AB21" s="80"/>
      <c r="AD21" s="26"/>
    </row>
    <row r="22" spans="1:14" s="10" customFormat="1" ht="17.25" customHeight="1">
      <c r="A22" s="85"/>
      <c r="B22" s="86"/>
      <c r="C22" s="87" t="s">
        <v>831</v>
      </c>
      <c r="D22" s="213" t="s">
        <v>434</v>
      </c>
      <c r="E22" s="87" t="s">
        <v>119</v>
      </c>
      <c r="F22" s="85"/>
      <c r="G22" s="269"/>
      <c r="H22" s="85"/>
      <c r="I22" s="269"/>
      <c r="J22" s="85"/>
      <c r="K22" s="269"/>
      <c r="L22" s="214" t="s">
        <v>931</v>
      </c>
      <c r="M22" s="91" t="e">
        <f t="shared" si="1"/>
        <v>#N/A</v>
      </c>
      <c r="N22" s="95" t="s">
        <v>296</v>
      </c>
    </row>
    <row r="23" spans="1:32" s="10" customFormat="1" ht="17.25" customHeight="1">
      <c r="A23" s="8"/>
      <c r="B23" s="33"/>
      <c r="C23" s="123"/>
      <c r="D23" s="33"/>
      <c r="E23" s="12"/>
      <c r="F23" s="8"/>
      <c r="G23" s="8"/>
      <c r="H23" s="8"/>
      <c r="I23" s="8"/>
      <c r="J23" s="8"/>
      <c r="K23" s="8"/>
      <c r="L23" s="218"/>
      <c r="M23" s="218"/>
      <c r="P23" s="2"/>
      <c r="Q23" s="2"/>
      <c r="R23" s="44"/>
      <c r="S23" s="44"/>
      <c r="T23" s="44"/>
      <c r="U23" s="44"/>
      <c r="V23" s="2"/>
      <c r="W23" s="2"/>
      <c r="Y23" s="2"/>
      <c r="Z23" s="2"/>
      <c r="AA23" s="44"/>
      <c r="AB23" s="44"/>
      <c r="AC23" s="44"/>
      <c r="AD23" s="44"/>
      <c r="AE23" s="2"/>
      <c r="AF23" s="2"/>
    </row>
    <row r="24" spans="1:32" ht="15.75" customHeight="1">
      <c r="A24" s="290" t="s">
        <v>69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P24" s="35"/>
      <c r="Q24" s="35"/>
      <c r="R24" s="59"/>
      <c r="S24" s="38"/>
      <c r="T24" s="35"/>
      <c r="U24" s="35"/>
      <c r="V24" s="35"/>
      <c r="W24" s="35"/>
      <c r="Y24" s="35"/>
      <c r="Z24" s="35"/>
      <c r="AA24" s="59"/>
      <c r="AB24" s="38"/>
      <c r="AC24" s="35"/>
      <c r="AD24" s="35"/>
      <c r="AE24" s="35"/>
      <c r="AF24" s="35"/>
    </row>
    <row r="25" spans="1:32" ht="15.75" customHeight="1">
      <c r="A25" s="321" t="s">
        <v>99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P25" s="35"/>
      <c r="Q25" s="35"/>
      <c r="R25" s="69"/>
      <c r="S25" s="70"/>
      <c r="T25" s="35"/>
      <c r="U25" s="35"/>
      <c r="V25" s="35"/>
      <c r="W25" s="35"/>
      <c r="Y25" s="35"/>
      <c r="Z25" s="35"/>
      <c r="AA25" s="69"/>
      <c r="AB25" s="70"/>
      <c r="AC25" s="35"/>
      <c r="AD25" s="35"/>
      <c r="AE25" s="35"/>
      <c r="AF25" s="35"/>
    </row>
    <row r="26" spans="1:32" s="23" customFormat="1" ht="16.5" customHeight="1">
      <c r="A26" s="21"/>
      <c r="B26" s="32"/>
      <c r="C26" s="22"/>
      <c r="D26" s="210"/>
      <c r="E26" s="199" t="s">
        <v>28</v>
      </c>
      <c r="F26" s="245"/>
      <c r="G26" s="1"/>
      <c r="H26" s="320"/>
      <c r="I26" s="320"/>
      <c r="J26" s="211"/>
      <c r="K26" s="211"/>
      <c r="L26" s="212"/>
      <c r="M26" s="212"/>
      <c r="N26" s="22"/>
      <c r="P26" s="72"/>
      <c r="Q26" s="72"/>
      <c r="R26" s="71"/>
      <c r="S26" s="73"/>
      <c r="T26" s="72"/>
      <c r="U26" s="72"/>
      <c r="V26" s="72"/>
      <c r="W26" s="72"/>
      <c r="Y26" s="72"/>
      <c r="Z26" s="72"/>
      <c r="AA26" s="71"/>
      <c r="AB26" s="73"/>
      <c r="AC26" s="72"/>
      <c r="AD26" s="72"/>
      <c r="AE26" s="72"/>
      <c r="AF26" s="72"/>
    </row>
    <row r="27" spans="1:30" s="42" customFormat="1" ht="15" customHeight="1">
      <c r="A27" s="328" t="s">
        <v>1</v>
      </c>
      <c r="B27" s="347" t="s">
        <v>11</v>
      </c>
      <c r="C27" s="328" t="s">
        <v>2</v>
      </c>
      <c r="D27" s="347" t="s">
        <v>3</v>
      </c>
      <c r="E27" s="328" t="s">
        <v>4</v>
      </c>
      <c r="F27" s="349" t="s">
        <v>48</v>
      </c>
      <c r="G27" s="350"/>
      <c r="H27" s="349" t="s">
        <v>100</v>
      </c>
      <c r="I27" s="351"/>
      <c r="J27" s="352" t="s">
        <v>101</v>
      </c>
      <c r="K27" s="353"/>
      <c r="L27" s="354" t="s">
        <v>9</v>
      </c>
      <c r="M27" s="354" t="s">
        <v>15</v>
      </c>
      <c r="N27" s="328" t="s">
        <v>8</v>
      </c>
      <c r="R27" s="46"/>
      <c r="S27" s="106"/>
      <c r="T27" s="45"/>
      <c r="U27" s="47"/>
      <c r="AA27" s="46"/>
      <c r="AB27" s="106"/>
      <c r="AC27" s="45"/>
      <c r="AD27" s="47"/>
    </row>
    <row r="28" spans="1:30" s="42" customFormat="1" ht="15.75" customHeight="1">
      <c r="A28" s="329"/>
      <c r="B28" s="348"/>
      <c r="C28" s="329"/>
      <c r="D28" s="348"/>
      <c r="E28" s="329"/>
      <c r="F28" s="267" t="s">
        <v>102</v>
      </c>
      <c r="G28" s="268" t="s">
        <v>103</v>
      </c>
      <c r="H28" s="267" t="s">
        <v>102</v>
      </c>
      <c r="I28" s="268" t="s">
        <v>103</v>
      </c>
      <c r="J28" s="267" t="s">
        <v>102</v>
      </c>
      <c r="K28" s="268" t="s">
        <v>103</v>
      </c>
      <c r="L28" s="355"/>
      <c r="M28" s="355"/>
      <c r="N28" s="329"/>
      <c r="R28" s="46"/>
      <c r="S28" s="106"/>
      <c r="T28" s="45"/>
      <c r="U28" s="47"/>
      <c r="AA28" s="46"/>
      <c r="AB28" s="106"/>
      <c r="AC28" s="45"/>
      <c r="AD28" s="47"/>
    </row>
    <row r="29" spans="1:30" s="10" customFormat="1" ht="17.25" customHeight="1">
      <c r="A29" s="85">
        <v>1</v>
      </c>
      <c r="B29" s="86">
        <v>316</v>
      </c>
      <c r="C29" s="87" t="s">
        <v>433</v>
      </c>
      <c r="D29" s="213" t="s">
        <v>434</v>
      </c>
      <c r="E29" s="87" t="s">
        <v>108</v>
      </c>
      <c r="F29" s="85">
        <v>8.1</v>
      </c>
      <c r="G29" s="269">
        <v>68</v>
      </c>
      <c r="H29" s="85">
        <v>463</v>
      </c>
      <c r="I29" s="269">
        <v>54</v>
      </c>
      <c r="J29" s="279">
        <v>0.0012777777777777776</v>
      </c>
      <c r="K29" s="269">
        <v>57</v>
      </c>
      <c r="L29" s="214">
        <f>G29+I29+K29</f>
        <v>179</v>
      </c>
      <c r="M29" s="91" t="str">
        <f>LOOKUP(L29,$Y$2:$AF$2,$Y$1:$AF$1)</f>
        <v>1юн</v>
      </c>
      <c r="N29" s="95" t="s">
        <v>114</v>
      </c>
      <c r="R29" s="216"/>
      <c r="S29" s="217"/>
      <c r="U29" s="26"/>
      <c r="AA29" s="216"/>
      <c r="AB29" s="217"/>
      <c r="AD29" s="26"/>
    </row>
    <row r="30" spans="1:30" s="10" customFormat="1" ht="17.25" customHeight="1">
      <c r="A30" s="85">
        <v>2</v>
      </c>
      <c r="B30" s="86">
        <v>317</v>
      </c>
      <c r="C30" s="87" t="s">
        <v>432</v>
      </c>
      <c r="D30" s="213" t="s">
        <v>431</v>
      </c>
      <c r="E30" s="87" t="s">
        <v>108</v>
      </c>
      <c r="F30" s="85">
        <v>8.2</v>
      </c>
      <c r="G30" s="269">
        <v>65</v>
      </c>
      <c r="H30" s="85">
        <v>462</v>
      </c>
      <c r="I30" s="269">
        <v>53</v>
      </c>
      <c r="J30" s="279">
        <v>0.0012986111111111113</v>
      </c>
      <c r="K30" s="269">
        <v>53</v>
      </c>
      <c r="L30" s="214">
        <f>G30+I30+K30</f>
        <v>171</v>
      </c>
      <c r="M30" s="91" t="str">
        <f>LOOKUP(L30,$Y$2:$AF$2,$Y$1:$AF$1)</f>
        <v>1юн</v>
      </c>
      <c r="N30" s="95" t="s">
        <v>114</v>
      </c>
      <c r="Q30" s="215"/>
      <c r="R30" s="216"/>
      <c r="S30" s="217"/>
      <c r="U30" s="26"/>
      <c r="Z30" s="215"/>
      <c r="AA30" s="216"/>
      <c r="AB30" s="217"/>
      <c r="AD30" s="26"/>
    </row>
    <row r="31" spans="1:29" s="10" customFormat="1" ht="17.25" customHeight="1">
      <c r="A31" s="85">
        <v>3</v>
      </c>
      <c r="B31" s="86">
        <v>45</v>
      </c>
      <c r="C31" s="87" t="s">
        <v>270</v>
      </c>
      <c r="D31" s="213" t="s">
        <v>431</v>
      </c>
      <c r="E31" s="87" t="s">
        <v>128</v>
      </c>
      <c r="F31" s="85">
        <v>8.5</v>
      </c>
      <c r="G31" s="269">
        <v>56</v>
      </c>
      <c r="H31" s="85">
        <v>394</v>
      </c>
      <c r="I31" s="269">
        <v>33</v>
      </c>
      <c r="J31" s="279">
        <v>0.001335648148148148</v>
      </c>
      <c r="K31" s="269">
        <v>48</v>
      </c>
      <c r="L31" s="214">
        <f>G31+I31+K31</f>
        <v>137</v>
      </c>
      <c r="M31" s="91" t="str">
        <f>LOOKUP(L31,$Y$2:$AF$2,$Y$1:$AF$1)</f>
        <v>2юн</v>
      </c>
      <c r="N31" s="95" t="s">
        <v>198</v>
      </c>
      <c r="P31" s="26"/>
      <c r="R31" s="51"/>
      <c r="T31" s="26"/>
      <c r="Y31" s="26"/>
      <c r="AA31" s="51"/>
      <c r="AC31" s="26"/>
    </row>
    <row r="32" spans="1:32" s="10" customFormat="1" ht="17.25" customHeight="1">
      <c r="A32" s="8"/>
      <c r="B32" s="33"/>
      <c r="D32" s="33"/>
      <c r="E32" s="12"/>
      <c r="F32" s="8"/>
      <c r="G32" s="8"/>
      <c r="H32" s="8"/>
      <c r="I32" s="8"/>
      <c r="J32" s="8"/>
      <c r="K32" s="8"/>
      <c r="L32" s="218"/>
      <c r="M32" s="218"/>
      <c r="P32" s="2"/>
      <c r="Q32" s="2"/>
      <c r="R32" s="44"/>
      <c r="S32" s="44"/>
      <c r="T32" s="44"/>
      <c r="U32" s="44"/>
      <c r="V32" s="2"/>
      <c r="W32" s="2"/>
      <c r="Y32" s="2"/>
      <c r="Z32" s="2"/>
      <c r="AA32" s="44"/>
      <c r="AB32" s="44"/>
      <c r="AC32" s="44"/>
      <c r="AD32" s="44"/>
      <c r="AE32" s="2"/>
      <c r="AF32" s="2"/>
    </row>
    <row r="33" spans="1:32" s="10" customFormat="1" ht="17.25" customHeight="1">
      <c r="A33" s="8"/>
      <c r="B33" s="33"/>
      <c r="D33" s="33"/>
      <c r="E33" s="12"/>
      <c r="F33" s="8"/>
      <c r="G33" s="8"/>
      <c r="H33" s="8"/>
      <c r="I33" s="8"/>
      <c r="J33" s="8"/>
      <c r="K33" s="8"/>
      <c r="L33" s="218"/>
      <c r="M33" s="218"/>
      <c r="P33" s="2"/>
      <c r="Q33" s="2"/>
      <c r="R33" s="44"/>
      <c r="S33" s="44"/>
      <c r="T33" s="44"/>
      <c r="U33" s="44"/>
      <c r="V33" s="2"/>
      <c r="W33" s="2"/>
      <c r="Y33" s="2"/>
      <c r="Z33" s="2"/>
      <c r="AA33" s="44"/>
      <c r="AB33" s="44"/>
      <c r="AC33" s="44"/>
      <c r="AD33" s="44"/>
      <c r="AE33" s="2"/>
      <c r="AF33" s="2"/>
    </row>
    <row r="34" spans="1:32" s="10" customFormat="1" ht="17.25" customHeight="1">
      <c r="A34" s="8"/>
      <c r="B34" s="33"/>
      <c r="D34" s="33"/>
      <c r="E34" s="12"/>
      <c r="F34" s="8"/>
      <c r="G34" s="8"/>
      <c r="H34" s="8"/>
      <c r="I34" s="8"/>
      <c r="J34" s="8"/>
      <c r="K34" s="8"/>
      <c r="L34" s="218"/>
      <c r="M34" s="218"/>
      <c r="P34" s="2"/>
      <c r="Q34" s="2"/>
      <c r="R34" s="44"/>
      <c r="S34" s="44"/>
      <c r="T34" s="44"/>
      <c r="U34" s="44"/>
      <c r="V34" s="2"/>
      <c r="W34" s="2"/>
      <c r="Y34" s="2"/>
      <c r="Z34" s="2"/>
      <c r="AA34" s="44"/>
      <c r="AB34" s="44"/>
      <c r="AC34" s="44"/>
      <c r="AD34" s="44"/>
      <c r="AE34" s="2"/>
      <c r="AF34" s="2"/>
    </row>
    <row r="35" spans="1:32" s="10" customFormat="1" ht="17.25" customHeight="1">
      <c r="A35" s="8"/>
      <c r="B35" s="33"/>
      <c r="D35" s="33"/>
      <c r="E35" s="12"/>
      <c r="F35" s="8"/>
      <c r="G35" s="8"/>
      <c r="H35" s="8"/>
      <c r="I35" s="8"/>
      <c r="J35" s="8"/>
      <c r="K35" s="8"/>
      <c r="L35" s="218"/>
      <c r="M35" s="218"/>
      <c r="P35" s="2"/>
      <c r="Q35" s="2"/>
      <c r="R35" s="44"/>
      <c r="S35" s="44"/>
      <c r="T35" s="44"/>
      <c r="U35" s="44"/>
      <c r="V35" s="2"/>
      <c r="W35" s="2"/>
      <c r="Y35" s="2"/>
      <c r="Z35" s="2"/>
      <c r="AA35" s="44"/>
      <c r="AB35" s="44"/>
      <c r="AC35" s="44"/>
      <c r="AD35" s="44"/>
      <c r="AE35" s="2"/>
      <c r="AF35" s="2"/>
    </row>
    <row r="36" spans="1:32" s="14" customFormat="1" ht="17.25" customHeight="1">
      <c r="A36" s="8"/>
      <c r="B36" s="49"/>
      <c r="D36" s="49"/>
      <c r="E36" s="17"/>
      <c r="F36" s="13"/>
      <c r="G36" s="13"/>
      <c r="H36" s="13"/>
      <c r="I36" s="13"/>
      <c r="J36" s="13"/>
      <c r="K36" s="13"/>
      <c r="L36" s="68"/>
      <c r="M36" s="68"/>
      <c r="P36" s="2"/>
      <c r="Q36" s="2"/>
      <c r="R36" s="44"/>
      <c r="S36" s="44"/>
      <c r="T36" s="44"/>
      <c r="U36" s="44"/>
      <c r="V36" s="2"/>
      <c r="W36" s="2"/>
      <c r="Y36" s="2"/>
      <c r="Z36" s="2"/>
      <c r="AA36" s="44"/>
      <c r="AB36" s="44"/>
      <c r="AC36" s="44"/>
      <c r="AD36" s="44"/>
      <c r="AE36" s="2"/>
      <c r="AF36" s="2"/>
    </row>
    <row r="37" spans="1:32" s="14" customFormat="1" ht="17.25" customHeight="1">
      <c r="A37" s="8"/>
      <c r="B37" s="49"/>
      <c r="D37" s="49"/>
      <c r="E37" s="17"/>
      <c r="F37" s="13"/>
      <c r="G37" s="13"/>
      <c r="H37" s="13"/>
      <c r="I37" s="13"/>
      <c r="J37" s="13"/>
      <c r="K37" s="13"/>
      <c r="L37" s="68"/>
      <c r="M37" s="68"/>
      <c r="P37" s="2"/>
      <c r="Q37" s="2"/>
      <c r="R37" s="44"/>
      <c r="S37" s="44"/>
      <c r="T37" s="44"/>
      <c r="U37" s="44"/>
      <c r="V37" s="2"/>
      <c r="W37" s="2"/>
      <c r="Y37" s="2"/>
      <c r="Z37" s="2"/>
      <c r="AA37" s="44"/>
      <c r="AB37" s="44"/>
      <c r="AC37" s="44"/>
      <c r="AD37" s="44"/>
      <c r="AE37" s="2"/>
      <c r="AF37" s="2"/>
    </row>
    <row r="38" spans="1:32" s="14" customFormat="1" ht="17.25" customHeight="1">
      <c r="A38" s="8"/>
      <c r="B38" s="49"/>
      <c r="D38" s="49"/>
      <c r="E38" s="17"/>
      <c r="F38" s="13"/>
      <c r="G38" s="13"/>
      <c r="H38" s="13"/>
      <c r="I38" s="13"/>
      <c r="J38" s="13"/>
      <c r="K38" s="13"/>
      <c r="L38" s="68"/>
      <c r="M38" s="68"/>
      <c r="P38" s="2"/>
      <c r="Q38" s="2"/>
      <c r="R38" s="44"/>
      <c r="S38" s="44"/>
      <c r="T38" s="44"/>
      <c r="U38" s="44"/>
      <c r="V38" s="2"/>
      <c r="W38" s="2"/>
      <c r="Y38" s="2"/>
      <c r="Z38" s="2"/>
      <c r="AA38" s="44"/>
      <c r="AB38" s="44"/>
      <c r="AC38" s="44"/>
      <c r="AD38" s="44"/>
      <c r="AE38" s="2"/>
      <c r="AF38" s="2"/>
    </row>
    <row r="39" spans="1:32" s="14" customFormat="1" ht="17.25" customHeight="1">
      <c r="A39" s="8"/>
      <c r="B39" s="49"/>
      <c r="D39" s="49"/>
      <c r="E39" s="17"/>
      <c r="F39" s="13"/>
      <c r="G39" s="13"/>
      <c r="H39" s="13"/>
      <c r="I39" s="13"/>
      <c r="J39" s="13"/>
      <c r="K39" s="13"/>
      <c r="L39" s="68"/>
      <c r="M39" s="68"/>
      <c r="P39" s="2"/>
      <c r="Q39" s="2"/>
      <c r="R39" s="44"/>
      <c r="S39" s="44"/>
      <c r="T39" s="44"/>
      <c r="U39" s="44"/>
      <c r="V39" s="2"/>
      <c r="W39" s="2"/>
      <c r="Y39" s="2"/>
      <c r="Z39" s="2"/>
      <c r="AA39" s="44"/>
      <c r="AB39" s="44"/>
      <c r="AC39" s="44"/>
      <c r="AD39" s="44"/>
      <c r="AE39" s="2"/>
      <c r="AF39" s="2"/>
    </row>
    <row r="40" spans="1:32" s="14" customFormat="1" ht="17.25" customHeight="1">
      <c r="A40" s="8"/>
      <c r="B40" s="49"/>
      <c r="D40" s="49"/>
      <c r="E40" s="17"/>
      <c r="F40" s="13"/>
      <c r="G40" s="13"/>
      <c r="H40" s="13"/>
      <c r="I40" s="13"/>
      <c r="J40" s="13"/>
      <c r="K40" s="13"/>
      <c r="L40" s="68"/>
      <c r="M40" s="68"/>
      <c r="P40" s="2"/>
      <c r="Q40" s="2"/>
      <c r="R40" s="44"/>
      <c r="S40" s="44"/>
      <c r="T40" s="44"/>
      <c r="U40" s="44"/>
      <c r="V40" s="2"/>
      <c r="W40" s="2"/>
      <c r="Y40" s="2"/>
      <c r="Z40" s="2"/>
      <c r="AA40" s="44"/>
      <c r="AB40" s="44"/>
      <c r="AC40" s="44"/>
      <c r="AD40" s="44"/>
      <c r="AE40" s="2"/>
      <c r="AF40" s="2"/>
    </row>
    <row r="41" spans="1:32" s="14" customFormat="1" ht="17.25" customHeight="1">
      <c r="A41" s="8"/>
      <c r="B41" s="49"/>
      <c r="D41" s="49"/>
      <c r="E41" s="17"/>
      <c r="F41" s="13"/>
      <c r="G41" s="13"/>
      <c r="H41" s="13"/>
      <c r="I41" s="13"/>
      <c r="J41" s="13"/>
      <c r="K41" s="13"/>
      <c r="L41" s="68"/>
      <c r="M41" s="68"/>
      <c r="P41" s="2"/>
      <c r="Q41" s="2"/>
      <c r="R41" s="44"/>
      <c r="S41" s="44"/>
      <c r="T41" s="44"/>
      <c r="U41" s="44"/>
      <c r="V41" s="2"/>
      <c r="W41" s="2"/>
      <c r="Y41" s="2"/>
      <c r="Z41" s="2"/>
      <c r="AA41" s="44"/>
      <c r="AB41" s="44"/>
      <c r="AC41" s="44"/>
      <c r="AD41" s="44"/>
      <c r="AE41" s="2"/>
      <c r="AF41" s="2"/>
    </row>
    <row r="42" spans="1:14" ht="17.25" customHeight="1">
      <c r="A42" s="8"/>
      <c r="B42" s="49"/>
      <c r="C42" s="14"/>
      <c r="D42" s="49"/>
      <c r="E42" s="17"/>
      <c r="N42" s="14"/>
    </row>
    <row r="43" spans="1:14" ht="17.25" customHeight="1">
      <c r="A43" s="8"/>
      <c r="B43" s="49"/>
      <c r="C43" s="14"/>
      <c r="D43" s="49"/>
      <c r="E43" s="17"/>
      <c r="N43" s="14"/>
    </row>
    <row r="44" spans="1:14" ht="17.25" customHeight="1">
      <c r="A44" s="8"/>
      <c r="B44" s="49"/>
      <c r="C44" s="14"/>
      <c r="D44" s="49"/>
      <c r="E44" s="17"/>
      <c r="N44" s="14"/>
    </row>
    <row r="45" spans="1:14" ht="17.25" customHeight="1">
      <c r="A45" s="8"/>
      <c r="B45" s="49"/>
      <c r="C45" s="14"/>
      <c r="D45" s="49"/>
      <c r="E45" s="17"/>
      <c r="N45" s="14"/>
    </row>
    <row r="46" spans="1:14" ht="17.25" customHeight="1">
      <c r="A46" s="8"/>
      <c r="B46" s="49"/>
      <c r="C46" s="14"/>
      <c r="D46" s="49"/>
      <c r="E46" s="17"/>
      <c r="N46" s="14"/>
    </row>
    <row r="47" spans="1:14" ht="17.25" customHeight="1">
      <c r="A47" s="8"/>
      <c r="B47" s="49"/>
      <c r="C47" s="14"/>
      <c r="D47" s="49"/>
      <c r="E47" s="17"/>
      <c r="N47" s="14"/>
    </row>
    <row r="48" spans="1:14" ht="17.25" customHeight="1">
      <c r="A48" s="8"/>
      <c r="B48" s="49"/>
      <c r="C48" s="14"/>
      <c r="D48" s="49"/>
      <c r="E48" s="17"/>
      <c r="N48" s="14"/>
    </row>
    <row r="49" spans="1:14" ht="17.25" customHeight="1">
      <c r="A49" s="8"/>
      <c r="B49" s="49"/>
      <c r="C49" s="14"/>
      <c r="D49" s="49"/>
      <c r="E49" s="17"/>
      <c r="N49" s="14"/>
    </row>
    <row r="50" spans="1:14" ht="17.25" customHeight="1">
      <c r="A50" s="8"/>
      <c r="B50" s="49"/>
      <c r="C50" s="14"/>
      <c r="D50" s="49"/>
      <c r="E50" s="17"/>
      <c r="N50" s="14"/>
    </row>
    <row r="51" ht="17.25" customHeight="1">
      <c r="A51" s="8"/>
    </row>
    <row r="52" ht="17.25" customHeight="1">
      <c r="A52" s="8"/>
    </row>
    <row r="53" ht="17.25" customHeight="1">
      <c r="A53" s="8"/>
    </row>
    <row r="54" ht="17.25" customHeight="1">
      <c r="A54" s="8"/>
    </row>
    <row r="55" ht="17.25" customHeight="1">
      <c r="A55" s="8"/>
    </row>
    <row r="56" ht="17.25" customHeight="1">
      <c r="A56" s="8"/>
    </row>
    <row r="57" ht="17.25" customHeight="1">
      <c r="A57" s="8"/>
    </row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</sheetData>
  <sheetProtection/>
  <mergeCells count="35">
    <mergeCell ref="H26:I26"/>
    <mergeCell ref="A27:A28"/>
    <mergeCell ref="B27:B28"/>
    <mergeCell ref="C27:C28"/>
    <mergeCell ref="A1:N1"/>
    <mergeCell ref="A2:N2"/>
    <mergeCell ref="J12:K12"/>
    <mergeCell ref="L12:L13"/>
    <mergeCell ref="M12:M13"/>
    <mergeCell ref="A24:N24"/>
    <mergeCell ref="D7:E7"/>
    <mergeCell ref="A9:N9"/>
    <mergeCell ref="A10:N10"/>
    <mergeCell ref="A12:A13"/>
    <mergeCell ref="A25:N25"/>
    <mergeCell ref="P3:W3"/>
    <mergeCell ref="D27:D28"/>
    <mergeCell ref="E27:E28"/>
    <mergeCell ref="F27:G27"/>
    <mergeCell ref="H27:I27"/>
    <mergeCell ref="H12:I12"/>
    <mergeCell ref="J27:K27"/>
    <mergeCell ref="L27:L28"/>
    <mergeCell ref="M27:M28"/>
    <mergeCell ref="N27:N28"/>
    <mergeCell ref="Y3:AF3"/>
    <mergeCell ref="A4:N4"/>
    <mergeCell ref="D5:M5"/>
    <mergeCell ref="B12:B13"/>
    <mergeCell ref="C12:C13"/>
    <mergeCell ref="D12:D13"/>
    <mergeCell ref="E12:E13"/>
    <mergeCell ref="F12:G12"/>
    <mergeCell ref="H11:I11"/>
    <mergeCell ref="N12:N13"/>
  </mergeCells>
  <printOptions/>
  <pageMargins left="0.16" right="0.16" top="0.16" bottom="0.16" header="0.3" footer="0.16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4.125" style="0" customWidth="1"/>
    <col min="2" max="2" width="6.625" style="0" customWidth="1"/>
    <col min="3" max="3" width="25.625" style="0" customWidth="1"/>
    <col min="5" max="5" width="27.125" style="0" customWidth="1"/>
    <col min="6" max="8" width="5.75390625" style="0" customWidth="1"/>
    <col min="9" max="9" width="7.25390625" style="0" customWidth="1"/>
    <col min="10" max="10" width="5.625" style="0" customWidth="1"/>
  </cols>
  <sheetData>
    <row r="1" spans="1:10" ht="15.75">
      <c r="A1" s="291" t="s">
        <v>45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15.75">
      <c r="A2" s="300" t="s">
        <v>26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5.75">
      <c r="A3" s="1"/>
      <c r="B3" s="1"/>
      <c r="C3" s="1"/>
      <c r="D3" s="145"/>
      <c r="E3" s="1"/>
      <c r="F3" s="1"/>
      <c r="G3" s="1"/>
      <c r="H3" s="1"/>
      <c r="I3" s="1"/>
      <c r="J3" s="1"/>
    </row>
    <row r="4" spans="1:10" ht="30" customHeight="1">
      <c r="A4" s="314" t="str">
        <f>'3-БОРЬЕ'!A4:N4</f>
        <v>ПРОТОКОЛ
Первенства Пензенской области по легкой атлеткие среди юношей и девушек до 16 лет (2003г.р. и младше)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2.75">
      <c r="A5" s="3"/>
      <c r="B5" s="31"/>
      <c r="C5" s="5" t="s">
        <v>0</v>
      </c>
      <c r="D5" s="299" t="s">
        <v>98</v>
      </c>
      <c r="E5" s="299"/>
      <c r="F5" s="299" t="s">
        <v>94</v>
      </c>
      <c r="G5" s="299"/>
      <c r="H5" s="299"/>
      <c r="I5" s="299"/>
      <c r="J5" s="299"/>
    </row>
    <row r="6" spans="1:10" ht="12.75">
      <c r="A6" s="3"/>
      <c r="B6" s="31"/>
      <c r="C6" s="5"/>
      <c r="D6" s="146"/>
      <c r="E6" s="18"/>
      <c r="F6" s="7"/>
      <c r="G6" s="7"/>
      <c r="H6" s="2"/>
      <c r="I6" s="2"/>
      <c r="J6" s="2"/>
    </row>
    <row r="7" spans="1:10" ht="15.75">
      <c r="A7" s="290" t="s">
        <v>63</v>
      </c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5.75">
      <c r="A8" s="291" t="s">
        <v>99</v>
      </c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5.75">
      <c r="A9" s="291" t="s">
        <v>29</v>
      </c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5.75">
      <c r="A10" s="53"/>
      <c r="B10" s="53"/>
      <c r="C10" s="53"/>
      <c r="D10" s="143"/>
      <c r="E10" s="197" t="s">
        <v>27</v>
      </c>
      <c r="F10" s="308" t="s">
        <v>842</v>
      </c>
      <c r="G10" s="308"/>
      <c r="H10" s="308"/>
      <c r="I10" s="308"/>
      <c r="J10" s="308"/>
    </row>
    <row r="11" spans="1:10" ht="21">
      <c r="A11" s="39" t="s">
        <v>20</v>
      </c>
      <c r="B11" s="40" t="s">
        <v>11</v>
      </c>
      <c r="C11" s="39" t="s">
        <v>2</v>
      </c>
      <c r="D11" s="144" t="s">
        <v>3</v>
      </c>
      <c r="E11" s="39" t="s">
        <v>4</v>
      </c>
      <c r="F11" s="292" t="s">
        <v>9</v>
      </c>
      <c r="G11" s="292"/>
      <c r="H11" s="292"/>
      <c r="I11" s="116" t="s">
        <v>10</v>
      </c>
      <c r="J11" s="117" t="s">
        <v>1</v>
      </c>
    </row>
    <row r="12" spans="1:10" ht="15.75">
      <c r="A12" s="107"/>
      <c r="B12" s="108"/>
      <c r="C12" s="107" t="s">
        <v>21</v>
      </c>
      <c r="D12" s="129"/>
      <c r="E12" s="107"/>
      <c r="F12" s="111"/>
      <c r="G12" s="111"/>
      <c r="H12" s="111"/>
      <c r="I12" s="107"/>
      <c r="J12" s="111"/>
    </row>
    <row r="13" spans="1:10" ht="15">
      <c r="A13" s="85">
        <v>1</v>
      </c>
      <c r="B13" s="86"/>
      <c r="C13" s="87"/>
      <c r="D13" s="213"/>
      <c r="E13" s="87"/>
      <c r="F13" s="96"/>
      <c r="G13" s="96"/>
      <c r="H13" s="96"/>
      <c r="I13" s="96"/>
      <c r="J13" s="96"/>
    </row>
    <row r="14" spans="1:10" ht="15.75">
      <c r="A14" s="107">
        <v>2</v>
      </c>
      <c r="B14" s="86">
        <v>19</v>
      </c>
      <c r="C14" s="87" t="s">
        <v>584</v>
      </c>
      <c r="D14" s="213" t="s">
        <v>431</v>
      </c>
      <c r="E14" s="87" t="s">
        <v>108</v>
      </c>
      <c r="F14" s="111"/>
      <c r="G14" s="111"/>
      <c r="H14" s="111"/>
      <c r="I14" s="107"/>
      <c r="J14" s="111"/>
    </row>
    <row r="15" spans="1:10" ht="15">
      <c r="A15" s="85">
        <v>3</v>
      </c>
      <c r="B15" s="86">
        <v>286</v>
      </c>
      <c r="C15" s="87" t="s">
        <v>837</v>
      </c>
      <c r="D15" s="213" t="s">
        <v>434</v>
      </c>
      <c r="E15" s="87" t="s">
        <v>108</v>
      </c>
      <c r="F15" s="96"/>
      <c r="G15" s="96"/>
      <c r="H15" s="96"/>
      <c r="I15" s="96"/>
      <c r="J15" s="96"/>
    </row>
    <row r="16" spans="1:10" ht="15">
      <c r="A16" s="85">
        <v>4</v>
      </c>
      <c r="B16" s="86">
        <v>221</v>
      </c>
      <c r="C16" s="87" t="s">
        <v>838</v>
      </c>
      <c r="D16" s="213" t="s">
        <v>839</v>
      </c>
      <c r="E16" s="87" t="s">
        <v>108</v>
      </c>
      <c r="F16" s="96"/>
      <c r="G16" s="96"/>
      <c r="H16" s="96"/>
      <c r="I16" s="96"/>
      <c r="J16" s="96"/>
    </row>
    <row r="17" spans="1:10" ht="15">
      <c r="A17" s="85">
        <v>5</v>
      </c>
      <c r="B17" s="86">
        <v>304</v>
      </c>
      <c r="C17" s="87" t="s">
        <v>840</v>
      </c>
      <c r="D17" s="213" t="s">
        <v>431</v>
      </c>
      <c r="E17" s="87" t="s">
        <v>108</v>
      </c>
      <c r="F17" s="96"/>
      <c r="G17" s="96"/>
      <c r="H17" s="96"/>
      <c r="I17" s="96"/>
      <c r="J17" s="96"/>
    </row>
    <row r="18" spans="1:10" ht="15">
      <c r="A18" s="85">
        <v>6</v>
      </c>
      <c r="B18" s="86"/>
      <c r="C18" s="87"/>
      <c r="D18" s="213"/>
      <c r="E18" s="87"/>
      <c r="F18" s="96"/>
      <c r="G18" s="96"/>
      <c r="H18" s="96"/>
      <c r="I18" s="96"/>
      <c r="J18" s="96"/>
    </row>
    <row r="19" spans="1:10" ht="15">
      <c r="A19" s="85">
        <v>7</v>
      </c>
      <c r="B19" s="86"/>
      <c r="C19" s="87"/>
      <c r="D19" s="213"/>
      <c r="E19" s="87"/>
      <c r="F19" s="96"/>
      <c r="G19" s="96"/>
      <c r="H19" s="96"/>
      <c r="I19" s="96"/>
      <c r="J19" s="96"/>
    </row>
    <row r="20" spans="1:10" ht="15">
      <c r="A20" s="85">
        <v>8</v>
      </c>
      <c r="B20" s="86"/>
      <c r="C20" s="87"/>
      <c r="D20" s="213"/>
      <c r="E20" s="87"/>
      <c r="F20" s="96"/>
      <c r="G20" s="96"/>
      <c r="H20" s="96"/>
      <c r="I20" s="96"/>
      <c r="J20" s="96"/>
    </row>
    <row r="21" spans="1:10" ht="15.75">
      <c r="A21" s="85"/>
      <c r="B21" s="86"/>
      <c r="C21" s="115" t="s">
        <v>22</v>
      </c>
      <c r="D21" s="92"/>
      <c r="E21" s="87"/>
      <c r="F21" s="96"/>
      <c r="G21" s="96"/>
      <c r="H21" s="96"/>
      <c r="I21" s="96"/>
      <c r="J21" s="96"/>
    </row>
    <row r="22" spans="1:10" ht="15.75">
      <c r="A22" s="85">
        <v>1</v>
      </c>
      <c r="B22" s="86"/>
      <c r="C22" s="115"/>
      <c r="D22" s="92"/>
      <c r="E22" s="87"/>
      <c r="F22" s="96"/>
      <c r="G22" s="96"/>
      <c r="H22" s="96"/>
      <c r="I22" s="96"/>
      <c r="J22" s="96"/>
    </row>
    <row r="23" spans="1:10" ht="15">
      <c r="A23" s="85">
        <v>2</v>
      </c>
      <c r="B23" s="86">
        <v>375</v>
      </c>
      <c r="C23" s="87" t="s">
        <v>699</v>
      </c>
      <c r="D23" s="213" t="s">
        <v>431</v>
      </c>
      <c r="E23" s="87" t="s">
        <v>128</v>
      </c>
      <c r="F23" s="96"/>
      <c r="G23" s="96"/>
      <c r="H23" s="96"/>
      <c r="I23" s="96"/>
      <c r="J23" s="96"/>
    </row>
    <row r="24" spans="1:10" ht="15">
      <c r="A24" s="85">
        <v>3</v>
      </c>
      <c r="B24" s="86">
        <v>472</v>
      </c>
      <c r="C24" s="87" t="s">
        <v>693</v>
      </c>
      <c r="D24" s="213" t="s">
        <v>431</v>
      </c>
      <c r="E24" s="87" t="s">
        <v>128</v>
      </c>
      <c r="F24" s="96"/>
      <c r="G24" s="96"/>
      <c r="H24" s="96"/>
      <c r="I24" s="96"/>
      <c r="J24" s="96"/>
    </row>
    <row r="25" spans="1:10" ht="15">
      <c r="A25" s="85">
        <v>4</v>
      </c>
      <c r="B25" s="86">
        <v>409</v>
      </c>
      <c r="C25" s="87" t="s">
        <v>710</v>
      </c>
      <c r="D25" s="213" t="s">
        <v>431</v>
      </c>
      <c r="E25" s="87" t="s">
        <v>128</v>
      </c>
      <c r="F25" s="96"/>
      <c r="G25" s="96"/>
      <c r="H25" s="96"/>
      <c r="I25" s="96"/>
      <c r="J25" s="96"/>
    </row>
    <row r="26" spans="1:10" ht="15">
      <c r="A26" s="85">
        <v>5</v>
      </c>
      <c r="B26" s="86"/>
      <c r="C26" s="87" t="s">
        <v>831</v>
      </c>
      <c r="D26" s="213" t="s">
        <v>434</v>
      </c>
      <c r="E26" s="87" t="s">
        <v>119</v>
      </c>
      <c r="F26" s="96"/>
      <c r="G26" s="96"/>
      <c r="H26" s="96"/>
      <c r="I26" s="96"/>
      <c r="J26" s="96"/>
    </row>
    <row r="27" spans="1:10" ht="15">
      <c r="A27" s="85">
        <v>6</v>
      </c>
      <c r="B27" s="86">
        <v>340</v>
      </c>
      <c r="C27" s="87" t="s">
        <v>830</v>
      </c>
      <c r="D27" s="213" t="s">
        <v>431</v>
      </c>
      <c r="E27" s="87" t="s">
        <v>108</v>
      </c>
      <c r="F27" s="96"/>
      <c r="G27" s="96"/>
      <c r="H27" s="96"/>
      <c r="I27" s="96"/>
      <c r="J27" s="96"/>
    </row>
    <row r="28" spans="1:10" ht="15">
      <c r="A28" s="85">
        <v>7</v>
      </c>
      <c r="B28" s="86"/>
      <c r="C28" s="87"/>
      <c r="D28" s="213"/>
      <c r="E28" s="87"/>
      <c r="F28" s="96"/>
      <c r="G28" s="96"/>
      <c r="H28" s="96"/>
      <c r="I28" s="96"/>
      <c r="J28" s="96"/>
    </row>
    <row r="29" spans="1:10" ht="15">
      <c r="A29" s="85">
        <v>8</v>
      </c>
      <c r="B29" s="86"/>
      <c r="C29" s="87"/>
      <c r="D29" s="213"/>
      <c r="E29" s="87"/>
      <c r="F29" s="96"/>
      <c r="G29" s="96"/>
      <c r="H29" s="96"/>
      <c r="I29" s="96"/>
      <c r="J29" s="96"/>
    </row>
    <row r="30" spans="1:10" ht="15.75" customHeight="1">
      <c r="A30" s="356" t="s">
        <v>69</v>
      </c>
      <c r="B30" s="356"/>
      <c r="C30" s="356"/>
      <c r="D30" s="356"/>
      <c r="E30" s="356"/>
      <c r="F30" s="356"/>
      <c r="G30" s="356"/>
      <c r="H30" s="356"/>
      <c r="I30" s="356"/>
      <c r="J30" s="356"/>
    </row>
    <row r="31" spans="1:10" ht="15.75">
      <c r="A31" s="291" t="s">
        <v>99</v>
      </c>
      <c r="B31" s="291"/>
      <c r="C31" s="291"/>
      <c r="D31" s="291"/>
      <c r="E31" s="291"/>
      <c r="F31" s="291"/>
      <c r="G31" s="291"/>
      <c r="H31" s="291"/>
      <c r="I31" s="291"/>
      <c r="J31" s="291"/>
    </row>
    <row r="32" spans="1:10" ht="15.75">
      <c r="A32" s="291" t="s">
        <v>29</v>
      </c>
      <c r="B32" s="291"/>
      <c r="C32" s="291"/>
      <c r="D32" s="291"/>
      <c r="E32" s="291"/>
      <c r="F32" s="291"/>
      <c r="G32" s="291"/>
      <c r="H32" s="291"/>
      <c r="I32" s="291"/>
      <c r="J32" s="291"/>
    </row>
    <row r="33" spans="1:10" ht="15.75">
      <c r="A33" s="53"/>
      <c r="B33" s="53"/>
      <c r="C33" s="53"/>
      <c r="D33" s="143"/>
      <c r="E33" s="197" t="s">
        <v>27</v>
      </c>
      <c r="F33" s="308" t="s">
        <v>435</v>
      </c>
      <c r="G33" s="308"/>
      <c r="H33" s="308"/>
      <c r="I33" s="308"/>
      <c r="J33" s="308"/>
    </row>
    <row r="34" spans="1:10" ht="21">
      <c r="A34" s="39" t="s">
        <v>20</v>
      </c>
      <c r="B34" s="40" t="s">
        <v>11</v>
      </c>
      <c r="C34" s="39" t="s">
        <v>2</v>
      </c>
      <c r="D34" s="144" t="s">
        <v>3</v>
      </c>
      <c r="E34" s="39" t="s">
        <v>4</v>
      </c>
      <c r="F34" s="292" t="s">
        <v>9</v>
      </c>
      <c r="G34" s="292"/>
      <c r="H34" s="292"/>
      <c r="I34" s="116" t="s">
        <v>10</v>
      </c>
      <c r="J34" s="117" t="s">
        <v>1</v>
      </c>
    </row>
    <row r="35" spans="1:10" ht="15.75">
      <c r="A35" s="85"/>
      <c r="B35" s="86"/>
      <c r="C35" s="115" t="s">
        <v>21</v>
      </c>
      <c r="D35" s="92"/>
      <c r="E35" s="87"/>
      <c r="F35" s="96"/>
      <c r="G35" s="96"/>
      <c r="H35" s="96"/>
      <c r="I35" s="96"/>
      <c r="J35" s="96"/>
    </row>
    <row r="36" spans="1:10" ht="15">
      <c r="A36" s="85">
        <v>1</v>
      </c>
      <c r="B36" s="86"/>
      <c r="C36" s="87"/>
      <c r="D36" s="92"/>
      <c r="E36" s="87"/>
      <c r="F36" s="96"/>
      <c r="G36" s="96"/>
      <c r="H36" s="96"/>
      <c r="I36" s="96"/>
      <c r="J36" s="96"/>
    </row>
    <row r="37" spans="1:10" ht="15">
      <c r="A37" s="85">
        <v>2</v>
      </c>
      <c r="B37" s="86">
        <v>45</v>
      </c>
      <c r="C37" s="87" t="s">
        <v>270</v>
      </c>
      <c r="D37" s="213" t="s">
        <v>431</v>
      </c>
      <c r="E37" s="87" t="s">
        <v>128</v>
      </c>
      <c r="F37" s="96"/>
      <c r="G37" s="96"/>
      <c r="H37" s="96"/>
      <c r="I37" s="96"/>
      <c r="J37" s="96"/>
    </row>
    <row r="38" spans="1:10" ht="15">
      <c r="A38" s="85">
        <v>3</v>
      </c>
      <c r="B38" s="86">
        <v>317</v>
      </c>
      <c r="C38" s="87" t="s">
        <v>432</v>
      </c>
      <c r="D38" s="213" t="s">
        <v>431</v>
      </c>
      <c r="E38" s="87" t="s">
        <v>108</v>
      </c>
      <c r="F38" s="96"/>
      <c r="G38" s="96"/>
      <c r="H38" s="96"/>
      <c r="I38" s="96"/>
      <c r="J38" s="96"/>
    </row>
    <row r="39" spans="1:10" ht="15">
      <c r="A39" s="85">
        <v>4</v>
      </c>
      <c r="B39" s="86">
        <v>316</v>
      </c>
      <c r="C39" s="87" t="s">
        <v>433</v>
      </c>
      <c r="D39" s="213" t="s">
        <v>434</v>
      </c>
      <c r="E39" s="87" t="s">
        <v>108</v>
      </c>
      <c r="F39" s="96"/>
      <c r="G39" s="96"/>
      <c r="H39" s="96"/>
      <c r="I39" s="96"/>
      <c r="J39" s="96"/>
    </row>
    <row r="40" spans="1:10" ht="15">
      <c r="A40" s="85">
        <v>5</v>
      </c>
      <c r="B40" s="86"/>
      <c r="C40" s="87"/>
      <c r="D40" s="213"/>
      <c r="E40" s="87"/>
      <c r="F40" s="96"/>
      <c r="G40" s="96"/>
      <c r="H40" s="96"/>
      <c r="I40" s="96"/>
      <c r="J40" s="96"/>
    </row>
    <row r="41" spans="1:10" ht="15">
      <c r="A41" s="85">
        <v>6</v>
      </c>
      <c r="B41" s="86"/>
      <c r="C41" s="87"/>
      <c r="D41" s="213"/>
      <c r="E41" s="87"/>
      <c r="F41" s="96"/>
      <c r="G41" s="96"/>
      <c r="H41" s="96"/>
      <c r="I41" s="96"/>
      <c r="J41" s="96"/>
    </row>
    <row r="42" spans="1:10" ht="15">
      <c r="A42" s="85">
        <v>7</v>
      </c>
      <c r="B42" s="86"/>
      <c r="C42" s="10"/>
      <c r="D42" s="8"/>
      <c r="E42" s="87"/>
      <c r="F42" s="96"/>
      <c r="G42" s="96"/>
      <c r="H42" s="96"/>
      <c r="I42" s="96"/>
      <c r="J42" s="96"/>
    </row>
    <row r="43" spans="1:10" ht="15">
      <c r="A43" s="85">
        <v>8</v>
      </c>
      <c r="B43" s="86"/>
      <c r="C43" s="87"/>
      <c r="D43" s="92"/>
      <c r="E43" s="87"/>
      <c r="F43" s="96"/>
      <c r="G43" s="96"/>
      <c r="H43" s="96"/>
      <c r="I43" s="96"/>
      <c r="J43" s="96"/>
    </row>
  </sheetData>
  <sheetProtection/>
  <mergeCells count="15">
    <mergeCell ref="A32:J32"/>
    <mergeCell ref="F33:J33"/>
    <mergeCell ref="F34:H34"/>
    <mergeCell ref="A8:J8"/>
    <mergeCell ref="A9:J9"/>
    <mergeCell ref="F10:J10"/>
    <mergeCell ref="F11:H11"/>
    <mergeCell ref="A30:J30"/>
    <mergeCell ref="A31:J31"/>
    <mergeCell ref="A1:J1"/>
    <mergeCell ref="A2:J2"/>
    <mergeCell ref="A4:J4"/>
    <mergeCell ref="D5:E5"/>
    <mergeCell ref="F5:J5"/>
    <mergeCell ref="A7:J7"/>
  </mergeCells>
  <printOptions/>
  <pageMargins left="0.16" right="0.21" top="0.16" bottom="0.16" header="0.3" footer="0.1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6">
      <selection activeCell="B28" sqref="B28:E30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3" width="24.25390625" style="0" customWidth="1"/>
    <col min="5" max="5" width="23.25390625" style="0" customWidth="1"/>
    <col min="13" max="13" width="8.625" style="0" customWidth="1"/>
    <col min="14" max="14" width="5.625" style="0" customWidth="1"/>
    <col min="15" max="15" width="4.25390625" style="0" customWidth="1"/>
  </cols>
  <sheetData>
    <row r="1" spans="1:15" ht="15.75">
      <c r="A1" s="313" t="str">
        <f>'[1]ДЕВУШКИ'!A1:Q1</f>
        <v>Министерство физической культуры и спорта Пензенской области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5"/>
    </row>
    <row r="2" spans="1:15" ht="15.75">
      <c r="A2" s="313" t="str">
        <f>'[1]ДЕВУШКИ'!A2:Q2</f>
        <v>Федерация легкой атлетики Пензенской области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5"/>
    </row>
    <row r="3" spans="1:15" ht="15.7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99"/>
    </row>
    <row r="4" spans="1:15" ht="30.75" customHeight="1">
      <c r="A4" s="301" t="str">
        <f>'3-БОРЬЕ'!A4:N4</f>
        <v>ПРОТОКОЛ
Первенства Пензенской области по легкой атлеткие среди юношей и девушек до 16 лет (2003г.р. и младше)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5"/>
    </row>
    <row r="5" spans="1:15" ht="12.75">
      <c r="A5" s="34"/>
      <c r="B5" s="36"/>
      <c r="C5" s="37" t="s">
        <v>0</v>
      </c>
      <c r="D5" s="314" t="s">
        <v>98</v>
      </c>
      <c r="E5" s="314"/>
      <c r="F5" s="314" t="s">
        <v>94</v>
      </c>
      <c r="G5" s="314"/>
      <c r="H5" s="314"/>
      <c r="I5" s="314"/>
      <c r="J5" s="314"/>
      <c r="K5" s="314"/>
      <c r="L5" s="314"/>
      <c r="M5" s="314"/>
      <c r="N5" s="314"/>
      <c r="O5" s="35"/>
    </row>
    <row r="6" spans="1:15" ht="12.75">
      <c r="A6" s="34"/>
      <c r="B6" s="36"/>
      <c r="C6" s="37"/>
      <c r="D6" s="126"/>
      <c r="E6" s="66"/>
      <c r="F6" s="66"/>
      <c r="G6" s="66"/>
      <c r="H6" s="66"/>
      <c r="I6" s="66"/>
      <c r="J6" s="66"/>
      <c r="K6" s="66"/>
      <c r="L6" s="66"/>
      <c r="M6" s="66"/>
      <c r="N6" s="66"/>
      <c r="O6" s="35"/>
    </row>
    <row r="7" spans="1:15" ht="15.75">
      <c r="A7" s="307" t="s">
        <v>63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</row>
    <row r="8" spans="1:15" ht="15.75">
      <c r="A8" s="307" t="s">
        <v>99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</row>
    <row r="9" spans="1:15" ht="18.75">
      <c r="A9" s="298" t="s">
        <v>36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</row>
    <row r="10" spans="1:15" ht="14.25">
      <c r="A10" s="50"/>
      <c r="B10" s="76"/>
      <c r="C10" s="75"/>
      <c r="D10" s="127"/>
      <c r="E10" s="79"/>
      <c r="F10" s="334"/>
      <c r="G10" s="334"/>
      <c r="H10" s="312" t="s">
        <v>843</v>
      </c>
      <c r="I10" s="312"/>
      <c r="J10" s="312"/>
      <c r="K10" s="312"/>
      <c r="L10" s="312"/>
      <c r="M10" s="312"/>
      <c r="N10" s="312"/>
      <c r="O10" s="72"/>
    </row>
    <row r="11" spans="1:15" ht="22.5" customHeight="1">
      <c r="A11" s="328" t="s">
        <v>44</v>
      </c>
      <c r="B11" s="328" t="s">
        <v>11</v>
      </c>
      <c r="C11" s="328" t="s">
        <v>2</v>
      </c>
      <c r="D11" s="335" t="s">
        <v>3</v>
      </c>
      <c r="E11" s="328" t="s">
        <v>4</v>
      </c>
      <c r="F11" s="295" t="s">
        <v>40</v>
      </c>
      <c r="G11" s="296"/>
      <c r="H11" s="296"/>
      <c r="I11" s="296"/>
      <c r="J11" s="296"/>
      <c r="K11" s="296"/>
      <c r="L11" s="297"/>
      <c r="M11" s="330" t="s">
        <v>10</v>
      </c>
      <c r="N11" s="332" t="s">
        <v>1</v>
      </c>
      <c r="O11" s="338" t="s">
        <v>41</v>
      </c>
    </row>
    <row r="12" spans="1:15" ht="16.5" customHeight="1">
      <c r="A12" s="329"/>
      <c r="B12" s="329"/>
      <c r="C12" s="329"/>
      <c r="D12" s="336"/>
      <c r="E12" s="329"/>
      <c r="F12" s="125">
        <v>1</v>
      </c>
      <c r="G12" s="125">
        <v>2</v>
      </c>
      <c r="H12" s="125">
        <v>3</v>
      </c>
      <c r="I12" s="125"/>
      <c r="J12" s="125">
        <v>4</v>
      </c>
      <c r="K12" s="125">
        <v>5</v>
      </c>
      <c r="L12" s="125">
        <v>6</v>
      </c>
      <c r="M12" s="331"/>
      <c r="N12" s="333"/>
      <c r="O12" s="338"/>
    </row>
    <row r="13" spans="1:15" ht="19.5" customHeight="1">
      <c r="A13" s="85">
        <v>1</v>
      </c>
      <c r="B13" s="86">
        <v>286</v>
      </c>
      <c r="C13" s="87" t="s">
        <v>837</v>
      </c>
      <c r="D13" s="213" t="s">
        <v>434</v>
      </c>
      <c r="E13" s="87" t="s">
        <v>108</v>
      </c>
      <c r="F13" s="133"/>
      <c r="G13" s="133"/>
      <c r="H13" s="133"/>
      <c r="I13" s="147"/>
      <c r="J13" s="133"/>
      <c r="K13" s="133"/>
      <c r="L13" s="133"/>
      <c r="M13" s="133"/>
      <c r="N13" s="133"/>
      <c r="O13" s="137"/>
    </row>
    <row r="14" spans="1:15" ht="19.5" customHeight="1">
      <c r="A14" s="85">
        <v>2</v>
      </c>
      <c r="B14" s="86">
        <v>221</v>
      </c>
      <c r="C14" s="87" t="s">
        <v>838</v>
      </c>
      <c r="D14" s="213" t="s">
        <v>839</v>
      </c>
      <c r="E14" s="87" t="s">
        <v>108</v>
      </c>
      <c r="F14" s="133"/>
      <c r="G14" s="133"/>
      <c r="H14" s="133"/>
      <c r="I14" s="147"/>
      <c r="J14" s="133"/>
      <c r="K14" s="133"/>
      <c r="L14" s="133"/>
      <c r="M14" s="133"/>
      <c r="N14" s="133"/>
      <c r="O14" s="137"/>
    </row>
    <row r="15" spans="1:15" ht="19.5" customHeight="1">
      <c r="A15" s="85">
        <v>3</v>
      </c>
      <c r="B15" s="86">
        <v>304</v>
      </c>
      <c r="C15" s="87" t="s">
        <v>840</v>
      </c>
      <c r="D15" s="213" t="s">
        <v>431</v>
      </c>
      <c r="E15" s="87" t="s">
        <v>108</v>
      </c>
      <c r="F15" s="133"/>
      <c r="G15" s="133"/>
      <c r="H15" s="133"/>
      <c r="I15" s="147"/>
      <c r="J15" s="133"/>
      <c r="K15" s="133"/>
      <c r="L15" s="133"/>
      <c r="M15" s="133"/>
      <c r="N15" s="133"/>
      <c r="O15" s="137"/>
    </row>
    <row r="16" spans="1:15" ht="19.5" customHeight="1">
      <c r="A16" s="85">
        <v>4</v>
      </c>
      <c r="B16" s="86">
        <v>375</v>
      </c>
      <c r="C16" s="87" t="s">
        <v>699</v>
      </c>
      <c r="D16" s="213" t="s">
        <v>431</v>
      </c>
      <c r="E16" s="87" t="s">
        <v>128</v>
      </c>
      <c r="F16" s="133"/>
      <c r="G16" s="133"/>
      <c r="H16" s="133"/>
      <c r="I16" s="147"/>
      <c r="J16" s="133"/>
      <c r="K16" s="133"/>
      <c r="L16" s="133"/>
      <c r="M16" s="133"/>
      <c r="N16" s="133"/>
      <c r="O16" s="137"/>
    </row>
    <row r="17" spans="1:15" ht="19.5" customHeight="1">
      <c r="A17" s="85">
        <v>5</v>
      </c>
      <c r="B17" s="86">
        <v>472</v>
      </c>
      <c r="C17" s="87" t="s">
        <v>693</v>
      </c>
      <c r="D17" s="213" t="s">
        <v>431</v>
      </c>
      <c r="E17" s="87" t="s">
        <v>128</v>
      </c>
      <c r="F17" s="133"/>
      <c r="G17" s="133"/>
      <c r="H17" s="133"/>
      <c r="I17" s="147"/>
      <c r="J17" s="133"/>
      <c r="K17" s="133"/>
      <c r="L17" s="133"/>
      <c r="M17" s="133"/>
      <c r="N17" s="133"/>
      <c r="O17" s="137"/>
    </row>
    <row r="18" spans="1:15" ht="19.5" customHeight="1">
      <c r="A18" s="85">
        <v>6</v>
      </c>
      <c r="B18" s="86">
        <v>409</v>
      </c>
      <c r="C18" s="87" t="s">
        <v>710</v>
      </c>
      <c r="D18" s="213" t="s">
        <v>431</v>
      </c>
      <c r="E18" s="87" t="s">
        <v>128</v>
      </c>
      <c r="F18" s="133"/>
      <c r="G18" s="133"/>
      <c r="H18" s="133"/>
      <c r="I18" s="147"/>
      <c r="J18" s="133"/>
      <c r="K18" s="133"/>
      <c r="L18" s="133"/>
      <c r="M18" s="133"/>
      <c r="N18" s="133"/>
      <c r="O18" s="137"/>
    </row>
    <row r="19" spans="1:15" ht="19.5" customHeight="1">
      <c r="A19" s="85">
        <v>7</v>
      </c>
      <c r="B19" s="86"/>
      <c r="C19" s="87" t="s">
        <v>831</v>
      </c>
      <c r="D19" s="213" t="s">
        <v>434</v>
      </c>
      <c r="E19" s="87" t="s">
        <v>119</v>
      </c>
      <c r="F19" s="133"/>
      <c r="G19" s="133"/>
      <c r="H19" s="133"/>
      <c r="I19" s="147"/>
      <c r="J19" s="133"/>
      <c r="K19" s="133"/>
      <c r="L19" s="133"/>
      <c r="M19" s="133"/>
      <c r="N19" s="133"/>
      <c r="O19" s="137"/>
    </row>
    <row r="20" spans="1:15" ht="19.5" customHeight="1">
      <c r="A20" s="85">
        <v>8</v>
      </c>
      <c r="B20" s="86">
        <v>340</v>
      </c>
      <c r="C20" s="87" t="s">
        <v>830</v>
      </c>
      <c r="D20" s="213" t="s">
        <v>431</v>
      </c>
      <c r="E20" s="87" t="s">
        <v>108</v>
      </c>
      <c r="F20" s="133"/>
      <c r="G20" s="133"/>
      <c r="H20" s="133"/>
      <c r="I20" s="147"/>
      <c r="J20" s="133"/>
      <c r="K20" s="133"/>
      <c r="L20" s="133"/>
      <c r="M20" s="133"/>
      <c r="N20" s="133"/>
      <c r="O20" s="137"/>
    </row>
    <row r="21" spans="1:15" ht="19.5" customHeight="1">
      <c r="A21" s="85">
        <v>9</v>
      </c>
      <c r="B21" s="86">
        <v>19</v>
      </c>
      <c r="C21" s="87" t="s">
        <v>584</v>
      </c>
      <c r="D21" s="213" t="s">
        <v>431</v>
      </c>
      <c r="E21" s="87" t="s">
        <v>108</v>
      </c>
      <c r="F21" s="133"/>
      <c r="G21" s="133"/>
      <c r="H21" s="133"/>
      <c r="I21" s="147"/>
      <c r="J21" s="133"/>
      <c r="K21" s="133"/>
      <c r="L21" s="133"/>
      <c r="M21" s="133"/>
      <c r="N21" s="133"/>
      <c r="O21" s="137"/>
    </row>
    <row r="23" spans="1:15" ht="15.75">
      <c r="A23" s="307" t="s">
        <v>69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</row>
    <row r="24" spans="1:15" ht="15.75">
      <c r="A24" s="307" t="s">
        <v>99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</row>
    <row r="25" spans="1:15" ht="18.75">
      <c r="A25" s="298" t="s">
        <v>36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</row>
    <row r="26" spans="1:15" ht="22.5" customHeight="1">
      <c r="A26" s="328" t="s">
        <v>44</v>
      </c>
      <c r="B26" s="328" t="s">
        <v>11</v>
      </c>
      <c r="C26" s="328" t="s">
        <v>2</v>
      </c>
      <c r="D26" s="335" t="s">
        <v>3</v>
      </c>
      <c r="E26" s="328" t="s">
        <v>4</v>
      </c>
      <c r="F26" s="295" t="s">
        <v>40</v>
      </c>
      <c r="G26" s="296"/>
      <c r="H26" s="296"/>
      <c r="I26" s="296"/>
      <c r="J26" s="296"/>
      <c r="K26" s="296"/>
      <c r="L26" s="297"/>
      <c r="M26" s="330" t="s">
        <v>10</v>
      </c>
      <c r="N26" s="332" t="s">
        <v>1</v>
      </c>
      <c r="O26" s="338" t="s">
        <v>41</v>
      </c>
    </row>
    <row r="27" spans="1:15" ht="16.5" customHeight="1">
      <c r="A27" s="329"/>
      <c r="B27" s="329"/>
      <c r="C27" s="329"/>
      <c r="D27" s="336"/>
      <c r="E27" s="329"/>
      <c r="F27" s="125">
        <v>1</v>
      </c>
      <c r="G27" s="125">
        <v>2</v>
      </c>
      <c r="H27" s="125">
        <v>3</v>
      </c>
      <c r="I27" s="125"/>
      <c r="J27" s="125">
        <v>4</v>
      </c>
      <c r="K27" s="125">
        <v>5</v>
      </c>
      <c r="L27" s="125">
        <v>6</v>
      </c>
      <c r="M27" s="331"/>
      <c r="N27" s="333"/>
      <c r="O27" s="338"/>
    </row>
    <row r="28" spans="1:15" ht="21" customHeight="1">
      <c r="A28" s="89">
        <v>1</v>
      </c>
      <c r="B28" s="86">
        <v>317</v>
      </c>
      <c r="C28" s="87" t="s">
        <v>432</v>
      </c>
      <c r="D28" s="213" t="s">
        <v>431</v>
      </c>
      <c r="E28" s="87" t="s">
        <v>108</v>
      </c>
      <c r="F28" s="133"/>
      <c r="G28" s="133"/>
      <c r="H28" s="133"/>
      <c r="I28" s="147"/>
      <c r="J28" s="133"/>
      <c r="K28" s="133"/>
      <c r="L28" s="133"/>
      <c r="M28" s="133"/>
      <c r="N28" s="133"/>
      <c r="O28" s="137"/>
    </row>
    <row r="29" spans="1:15" ht="21" customHeight="1">
      <c r="A29" s="89">
        <v>2</v>
      </c>
      <c r="B29" s="86">
        <v>316</v>
      </c>
      <c r="C29" s="87" t="s">
        <v>433</v>
      </c>
      <c r="D29" s="213" t="s">
        <v>434</v>
      </c>
      <c r="E29" s="87" t="s">
        <v>108</v>
      </c>
      <c r="F29" s="133"/>
      <c r="G29" s="133"/>
      <c r="H29" s="133"/>
      <c r="I29" s="147"/>
      <c r="J29" s="133"/>
      <c r="K29" s="133"/>
      <c r="L29" s="133"/>
      <c r="M29" s="133"/>
      <c r="N29" s="133"/>
      <c r="O29" s="137"/>
    </row>
    <row r="30" spans="1:15" ht="21" customHeight="1">
      <c r="A30" s="89">
        <v>3</v>
      </c>
      <c r="B30" s="86">
        <v>45</v>
      </c>
      <c r="C30" s="87" t="s">
        <v>270</v>
      </c>
      <c r="D30" s="213" t="s">
        <v>431</v>
      </c>
      <c r="E30" s="87" t="s">
        <v>128</v>
      </c>
      <c r="F30" s="133"/>
      <c r="G30" s="133"/>
      <c r="H30" s="133"/>
      <c r="I30" s="147"/>
      <c r="J30" s="133"/>
      <c r="K30" s="133"/>
      <c r="L30" s="133"/>
      <c r="M30" s="133"/>
      <c r="N30" s="133"/>
      <c r="O30" s="137"/>
    </row>
    <row r="31" spans="1:15" ht="21" customHeight="1">
      <c r="A31" s="89">
        <v>4</v>
      </c>
      <c r="B31" s="86"/>
      <c r="C31" s="87"/>
      <c r="D31" s="213"/>
      <c r="E31" s="87"/>
      <c r="F31" s="133"/>
      <c r="G31" s="133"/>
      <c r="H31" s="133"/>
      <c r="I31" s="147"/>
      <c r="J31" s="133"/>
      <c r="K31" s="133"/>
      <c r="L31" s="133"/>
      <c r="M31" s="133"/>
      <c r="N31" s="133"/>
      <c r="O31" s="137"/>
    </row>
    <row r="32" spans="1:15" ht="21" customHeight="1">
      <c r="A32" s="89">
        <v>5</v>
      </c>
      <c r="B32" s="86"/>
      <c r="C32" s="87"/>
      <c r="D32" s="213"/>
      <c r="E32" s="87"/>
      <c r="F32" s="133"/>
      <c r="G32" s="133"/>
      <c r="H32" s="133"/>
      <c r="I32" s="147"/>
      <c r="J32" s="133"/>
      <c r="K32" s="133"/>
      <c r="L32" s="133"/>
      <c r="M32" s="133"/>
      <c r="N32" s="133"/>
      <c r="O32" s="137"/>
    </row>
  </sheetData>
  <sheetProtection/>
  <mergeCells count="32">
    <mergeCell ref="A25:O25"/>
    <mergeCell ref="A26:A27"/>
    <mergeCell ref="B26:B27"/>
    <mergeCell ref="C26:C27"/>
    <mergeCell ref="D26:D27"/>
    <mergeCell ref="E26:E27"/>
    <mergeCell ref="F26:L26"/>
    <mergeCell ref="M26:M27"/>
    <mergeCell ref="N26:N27"/>
    <mergeCell ref="O26:O27"/>
    <mergeCell ref="F11:L11"/>
    <mergeCell ref="M11:M12"/>
    <mergeCell ref="N11:N12"/>
    <mergeCell ref="O11:O12"/>
    <mergeCell ref="A23:O23"/>
    <mergeCell ref="A24:O24"/>
    <mergeCell ref="A7:O7"/>
    <mergeCell ref="A8:O8"/>
    <mergeCell ref="A9:O9"/>
    <mergeCell ref="F10:G10"/>
    <mergeCell ref="H10:N10"/>
    <mergeCell ref="A11:A12"/>
    <mergeCell ref="B11:B12"/>
    <mergeCell ref="C11:C12"/>
    <mergeCell ref="D11:D12"/>
    <mergeCell ref="E11:E12"/>
    <mergeCell ref="A1:N1"/>
    <mergeCell ref="A2:N2"/>
    <mergeCell ref="A3:N3"/>
    <mergeCell ref="A4:N4"/>
    <mergeCell ref="D5:E5"/>
    <mergeCell ref="F5:N5"/>
  </mergeCells>
  <printOptions/>
  <pageMargins left="0.16" right="0.16" top="0.22" bottom="0.16" header="0.3" footer="0.16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7">
      <selection activeCell="H23" sqref="H23"/>
    </sheetView>
  </sheetViews>
  <sheetFormatPr defaultColWidth="9.00390625" defaultRowHeight="12.75"/>
  <cols>
    <col min="1" max="1" width="4.125" style="0" customWidth="1"/>
    <col min="2" max="2" width="6.625" style="0" customWidth="1"/>
    <col min="3" max="3" width="27.625" style="0" customWidth="1"/>
    <col min="5" max="5" width="22.875" style="0" customWidth="1"/>
    <col min="6" max="8" width="5.75390625" style="0" customWidth="1"/>
    <col min="9" max="9" width="7.25390625" style="0" customWidth="1"/>
    <col min="10" max="10" width="5.625" style="0" customWidth="1"/>
  </cols>
  <sheetData>
    <row r="1" spans="1:10" ht="15.75">
      <c r="A1" s="291" t="s">
        <v>45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15.75">
      <c r="A2" s="300" t="s">
        <v>26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5.75">
      <c r="A3" s="1"/>
      <c r="B3" s="1"/>
      <c r="C3" s="1"/>
      <c r="D3" s="145"/>
      <c r="E3" s="1"/>
      <c r="F3" s="1"/>
      <c r="G3" s="1"/>
      <c r="H3" s="1"/>
      <c r="I3" s="1"/>
      <c r="J3" s="1"/>
    </row>
    <row r="4" spans="1:10" ht="30" customHeight="1">
      <c r="A4" s="314" t="str">
        <f>'3-БОРЬЕ'!A4:N4</f>
        <v>ПРОТОКОЛ
Первенства Пензенской области по легкой атлеткие среди юношей и девушек до 16 лет (2003г.р. и младше)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2.75">
      <c r="A5" s="3"/>
      <c r="B5" s="31"/>
      <c r="C5" s="5" t="s">
        <v>0</v>
      </c>
      <c r="D5" s="299" t="s">
        <v>98</v>
      </c>
      <c r="E5" s="299"/>
      <c r="F5" s="299" t="s">
        <v>94</v>
      </c>
      <c r="G5" s="299"/>
      <c r="H5" s="299"/>
      <c r="I5" s="299"/>
      <c r="J5" s="299"/>
    </row>
    <row r="6" spans="1:10" ht="12.75">
      <c r="A6" s="3"/>
      <c r="B6" s="31"/>
      <c r="C6" s="5"/>
      <c r="D6" s="146"/>
      <c r="E6" s="18"/>
      <c r="F6" s="7"/>
      <c r="G6" s="7"/>
      <c r="H6" s="2"/>
      <c r="I6" s="2"/>
      <c r="J6" s="2"/>
    </row>
    <row r="7" spans="1:10" ht="15.75">
      <c r="A7" s="290" t="s">
        <v>63</v>
      </c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5.75">
      <c r="A8" s="291" t="s">
        <v>99</v>
      </c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5.75">
      <c r="A9" s="291" t="s">
        <v>436</v>
      </c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5.75">
      <c r="A10" s="53"/>
      <c r="B10" s="53"/>
      <c r="C10" s="53"/>
      <c r="D10" s="143"/>
      <c r="E10" s="197" t="s">
        <v>27</v>
      </c>
      <c r="F10" s="308"/>
      <c r="G10" s="308"/>
      <c r="H10" s="308"/>
      <c r="I10" s="308"/>
      <c r="J10" s="308"/>
    </row>
    <row r="11" spans="1:10" ht="21">
      <c r="A11" s="39" t="s">
        <v>20</v>
      </c>
      <c r="B11" s="40" t="s">
        <v>11</v>
      </c>
      <c r="C11" s="39" t="s">
        <v>2</v>
      </c>
      <c r="D11" s="144" t="s">
        <v>3</v>
      </c>
      <c r="E11" s="39" t="s">
        <v>4</v>
      </c>
      <c r="F11" s="292" t="s">
        <v>9</v>
      </c>
      <c r="G11" s="292"/>
      <c r="H11" s="292"/>
      <c r="I11" s="116" t="s">
        <v>10</v>
      </c>
      <c r="J11" s="117" t="s">
        <v>1</v>
      </c>
    </row>
    <row r="12" spans="1:10" ht="15.75">
      <c r="A12" s="107"/>
      <c r="B12" s="108"/>
      <c r="C12" s="107" t="s">
        <v>21</v>
      </c>
      <c r="D12" s="129"/>
      <c r="E12" s="107"/>
      <c r="F12" s="111"/>
      <c r="G12" s="111"/>
      <c r="H12" s="111"/>
      <c r="I12" s="107"/>
      <c r="J12" s="111"/>
    </row>
    <row r="13" spans="1:10" ht="15">
      <c r="A13" s="85">
        <v>1</v>
      </c>
      <c r="B13" s="86">
        <v>286</v>
      </c>
      <c r="C13" s="87" t="s">
        <v>837</v>
      </c>
      <c r="D13" s="213" t="s">
        <v>434</v>
      </c>
      <c r="E13" s="87" t="s">
        <v>108</v>
      </c>
      <c r="F13" s="96"/>
      <c r="G13" s="96"/>
      <c r="H13" s="96"/>
      <c r="I13" s="96"/>
      <c r="J13" s="96"/>
    </row>
    <row r="14" spans="1:10" ht="15">
      <c r="A14" s="85">
        <v>2</v>
      </c>
      <c r="B14" s="86">
        <v>221</v>
      </c>
      <c r="C14" s="87" t="s">
        <v>838</v>
      </c>
      <c r="D14" s="213" t="s">
        <v>839</v>
      </c>
      <c r="E14" s="87" t="s">
        <v>108</v>
      </c>
      <c r="F14" s="96"/>
      <c r="G14" s="96"/>
      <c r="H14" s="96"/>
      <c r="I14" s="96"/>
      <c r="J14" s="96"/>
    </row>
    <row r="15" spans="1:10" ht="15">
      <c r="A15" s="85">
        <v>3</v>
      </c>
      <c r="B15" s="86">
        <v>304</v>
      </c>
      <c r="C15" s="87" t="s">
        <v>840</v>
      </c>
      <c r="D15" s="213" t="s">
        <v>431</v>
      </c>
      <c r="E15" s="87" t="s">
        <v>108</v>
      </c>
      <c r="F15" s="96"/>
      <c r="G15" s="96"/>
      <c r="H15" s="96"/>
      <c r="I15" s="96"/>
      <c r="J15" s="96"/>
    </row>
    <row r="16" spans="1:10" ht="15">
      <c r="A16" s="85">
        <v>4</v>
      </c>
      <c r="B16" s="86">
        <v>375</v>
      </c>
      <c r="C16" s="87" t="s">
        <v>699</v>
      </c>
      <c r="D16" s="213" t="s">
        <v>431</v>
      </c>
      <c r="E16" s="87" t="s">
        <v>128</v>
      </c>
      <c r="F16" s="96"/>
      <c r="G16" s="96"/>
      <c r="H16" s="96"/>
      <c r="I16" s="96"/>
      <c r="J16" s="96"/>
    </row>
    <row r="17" spans="1:10" ht="15">
      <c r="A17" s="85">
        <v>5</v>
      </c>
      <c r="B17" s="86">
        <v>472</v>
      </c>
      <c r="C17" s="87" t="s">
        <v>693</v>
      </c>
      <c r="D17" s="213" t="s">
        <v>431</v>
      </c>
      <c r="E17" s="87" t="s">
        <v>128</v>
      </c>
      <c r="F17" s="96"/>
      <c r="G17" s="96"/>
      <c r="H17" s="96"/>
      <c r="I17" s="96"/>
      <c r="J17" s="96"/>
    </row>
    <row r="18" spans="1:10" ht="15">
      <c r="A18" s="85">
        <v>6</v>
      </c>
      <c r="B18" s="86">
        <v>409</v>
      </c>
      <c r="C18" s="87" t="s">
        <v>710</v>
      </c>
      <c r="D18" s="213" t="s">
        <v>431</v>
      </c>
      <c r="E18" s="87" t="s">
        <v>128</v>
      </c>
      <c r="F18" s="96"/>
      <c r="G18" s="96"/>
      <c r="H18" s="96"/>
      <c r="I18" s="96"/>
      <c r="J18" s="96"/>
    </row>
    <row r="19" spans="1:10" ht="15">
      <c r="A19" s="85">
        <v>7</v>
      </c>
      <c r="B19" s="86"/>
      <c r="C19" s="87" t="s">
        <v>831</v>
      </c>
      <c r="D19" s="213" t="s">
        <v>434</v>
      </c>
      <c r="E19" s="87" t="s">
        <v>119</v>
      </c>
      <c r="F19" s="96"/>
      <c r="G19" s="96"/>
      <c r="H19" s="96"/>
      <c r="I19" s="96"/>
      <c r="J19" s="96"/>
    </row>
    <row r="20" spans="1:10" ht="15">
      <c r="A20" s="85">
        <v>8</v>
      </c>
      <c r="B20" s="86">
        <v>340</v>
      </c>
      <c r="C20" s="87" t="s">
        <v>830</v>
      </c>
      <c r="D20" s="213" t="s">
        <v>431</v>
      </c>
      <c r="E20" s="87" t="s">
        <v>108</v>
      </c>
      <c r="F20" s="96"/>
      <c r="G20" s="96"/>
      <c r="H20" s="96"/>
      <c r="I20" s="96"/>
      <c r="J20" s="96"/>
    </row>
    <row r="21" spans="1:10" ht="15">
      <c r="A21" s="85">
        <v>9</v>
      </c>
      <c r="B21" s="86">
        <v>19</v>
      </c>
      <c r="C21" s="87" t="s">
        <v>584</v>
      </c>
      <c r="D21" s="213" t="s">
        <v>431</v>
      </c>
      <c r="E21" s="87" t="s">
        <v>108</v>
      </c>
      <c r="F21" s="96"/>
      <c r="G21" s="96"/>
      <c r="H21" s="96"/>
      <c r="I21" s="96"/>
      <c r="J21" s="96"/>
    </row>
    <row r="22" spans="1:10" ht="15">
      <c r="A22" s="85">
        <v>10</v>
      </c>
      <c r="B22" s="86"/>
      <c r="C22" s="87"/>
      <c r="D22" s="92"/>
      <c r="E22" s="87"/>
      <c r="F22" s="96"/>
      <c r="G22" s="96"/>
      <c r="H22" s="96"/>
      <c r="I22" s="96"/>
      <c r="J22" s="96"/>
    </row>
    <row r="23" spans="1:10" ht="15">
      <c r="A23" s="85">
        <v>11</v>
      </c>
      <c r="B23" s="86"/>
      <c r="C23" s="87"/>
      <c r="D23" s="92"/>
      <c r="E23" s="87"/>
      <c r="F23" s="96"/>
      <c r="G23" s="96"/>
      <c r="H23" s="96"/>
      <c r="I23" s="96"/>
      <c r="J23" s="96"/>
    </row>
    <row r="24" spans="1:10" ht="15">
      <c r="A24" s="85">
        <v>12</v>
      </c>
      <c r="B24" s="86"/>
      <c r="C24" s="87"/>
      <c r="D24" s="92"/>
      <c r="E24" s="87"/>
      <c r="F24" s="96"/>
      <c r="G24" s="96"/>
      <c r="H24" s="96"/>
      <c r="I24" s="96"/>
      <c r="J24" s="96"/>
    </row>
    <row r="25" spans="1:10" ht="15">
      <c r="A25" s="85">
        <v>13</v>
      </c>
      <c r="B25" s="89"/>
      <c r="C25" s="87"/>
      <c r="D25" s="92"/>
      <c r="E25" s="87"/>
      <c r="F25" s="96"/>
      <c r="G25" s="96"/>
      <c r="H25" s="96"/>
      <c r="I25" s="96"/>
      <c r="J25" s="96"/>
    </row>
    <row r="26" spans="1:10" ht="15">
      <c r="A26" s="85">
        <v>14</v>
      </c>
      <c r="B26" s="86"/>
      <c r="C26" s="87"/>
      <c r="D26" s="92"/>
      <c r="E26" s="87"/>
      <c r="F26" s="96"/>
      <c r="G26" s="96"/>
      <c r="H26" s="96"/>
      <c r="I26" s="96"/>
      <c r="J26" s="96"/>
    </row>
    <row r="27" spans="1:10" ht="15">
      <c r="A27" s="85">
        <v>15</v>
      </c>
      <c r="B27" s="86"/>
      <c r="C27" s="87"/>
      <c r="D27" s="92"/>
      <c r="E27" s="87"/>
      <c r="F27" s="96"/>
      <c r="G27" s="96"/>
      <c r="H27" s="96"/>
      <c r="I27" s="96"/>
      <c r="J27" s="96"/>
    </row>
    <row r="28" spans="1:10" ht="15">
      <c r="A28" s="85">
        <v>16</v>
      </c>
      <c r="B28" s="86"/>
      <c r="C28" s="87"/>
      <c r="D28" s="92"/>
      <c r="E28" s="87"/>
      <c r="F28" s="96"/>
      <c r="G28" s="96"/>
      <c r="H28" s="96"/>
      <c r="I28" s="96"/>
      <c r="J28" s="96"/>
    </row>
    <row r="29" spans="1:10" ht="15.75">
      <c r="A29" s="290" t="s">
        <v>69</v>
      </c>
      <c r="B29" s="290"/>
      <c r="C29" s="290"/>
      <c r="D29" s="290"/>
      <c r="E29" s="290"/>
      <c r="F29" s="290"/>
      <c r="G29" s="290"/>
      <c r="H29" s="290"/>
      <c r="I29" s="290"/>
      <c r="J29" s="290"/>
    </row>
    <row r="30" spans="1:10" ht="15.75">
      <c r="A30" s="291" t="s">
        <v>99</v>
      </c>
      <c r="B30" s="291"/>
      <c r="C30" s="291"/>
      <c r="D30" s="291"/>
      <c r="E30" s="291"/>
      <c r="F30" s="291"/>
      <c r="G30" s="291"/>
      <c r="H30" s="291"/>
      <c r="I30" s="291"/>
      <c r="J30" s="291"/>
    </row>
    <row r="31" spans="1:10" ht="15.75">
      <c r="A31" s="291" t="s">
        <v>106</v>
      </c>
      <c r="B31" s="291"/>
      <c r="C31" s="291"/>
      <c r="D31" s="291"/>
      <c r="E31" s="291"/>
      <c r="F31" s="291"/>
      <c r="G31" s="291"/>
      <c r="H31" s="291"/>
      <c r="I31" s="291"/>
      <c r="J31" s="291"/>
    </row>
    <row r="32" spans="1:10" ht="15.75">
      <c r="A32" s="53"/>
      <c r="B32" s="53"/>
      <c r="C32" s="53"/>
      <c r="D32" s="143"/>
      <c r="E32" s="197" t="s">
        <v>27</v>
      </c>
      <c r="F32" s="308"/>
      <c r="G32" s="308"/>
      <c r="H32" s="308"/>
      <c r="I32" s="308"/>
      <c r="J32" s="308"/>
    </row>
    <row r="33" spans="1:10" ht="21">
      <c r="A33" s="39" t="s">
        <v>20</v>
      </c>
      <c r="B33" s="40" t="s">
        <v>11</v>
      </c>
      <c r="C33" s="39" t="s">
        <v>2</v>
      </c>
      <c r="D33" s="144" t="s">
        <v>3</v>
      </c>
      <c r="E33" s="39" t="s">
        <v>4</v>
      </c>
      <c r="F33" s="292" t="s">
        <v>9</v>
      </c>
      <c r="G33" s="292"/>
      <c r="H33" s="292"/>
      <c r="I33" s="116" t="s">
        <v>10</v>
      </c>
      <c r="J33" s="117" t="s">
        <v>1</v>
      </c>
    </row>
    <row r="34" spans="1:10" ht="15.75">
      <c r="A34" s="85"/>
      <c r="B34" s="86"/>
      <c r="C34" s="115" t="s">
        <v>21</v>
      </c>
      <c r="D34" s="92"/>
      <c r="E34" s="87"/>
      <c r="F34" s="96"/>
      <c r="G34" s="96"/>
      <c r="H34" s="96"/>
      <c r="I34" s="96"/>
      <c r="J34" s="96"/>
    </row>
    <row r="35" spans="1:10" ht="15">
      <c r="A35" s="85">
        <v>1</v>
      </c>
      <c r="B35" s="86">
        <v>317</v>
      </c>
      <c r="C35" s="87" t="s">
        <v>432</v>
      </c>
      <c r="D35" s="213" t="s">
        <v>431</v>
      </c>
      <c r="E35" s="87" t="s">
        <v>108</v>
      </c>
      <c r="F35" s="96"/>
      <c r="G35" s="96"/>
      <c r="H35" s="96"/>
      <c r="I35" s="96"/>
      <c r="J35" s="96"/>
    </row>
    <row r="36" spans="1:10" ht="15">
      <c r="A36" s="85">
        <v>2</v>
      </c>
      <c r="B36" s="86">
        <v>316</v>
      </c>
      <c r="C36" s="87" t="s">
        <v>433</v>
      </c>
      <c r="D36" s="213" t="s">
        <v>434</v>
      </c>
      <c r="E36" s="87" t="s">
        <v>108</v>
      </c>
      <c r="F36" s="96"/>
      <c r="G36" s="96"/>
      <c r="H36" s="96"/>
      <c r="I36" s="96"/>
      <c r="J36" s="96"/>
    </row>
    <row r="37" spans="1:10" ht="15">
      <c r="A37" s="85">
        <v>3</v>
      </c>
      <c r="B37" s="86">
        <v>45</v>
      </c>
      <c r="C37" s="87" t="s">
        <v>270</v>
      </c>
      <c r="D37" s="213" t="s">
        <v>431</v>
      </c>
      <c r="E37" s="87" t="s">
        <v>128</v>
      </c>
      <c r="F37" s="96"/>
      <c r="G37" s="96"/>
      <c r="H37" s="96"/>
      <c r="I37" s="96"/>
      <c r="J37" s="96"/>
    </row>
    <row r="38" spans="1:10" ht="15">
      <c r="A38" s="85">
        <v>4</v>
      </c>
      <c r="B38" s="86"/>
      <c r="C38" s="87"/>
      <c r="D38" s="92"/>
      <c r="E38" s="87"/>
      <c r="F38" s="96"/>
      <c r="G38" s="96"/>
      <c r="H38" s="96"/>
      <c r="I38" s="96"/>
      <c r="J38" s="96"/>
    </row>
    <row r="39" spans="1:10" ht="15">
      <c r="A39" s="85">
        <v>5</v>
      </c>
      <c r="B39" s="86"/>
      <c r="C39" s="87"/>
      <c r="D39" s="92"/>
      <c r="E39" s="87"/>
      <c r="F39" s="96"/>
      <c r="G39" s="96"/>
      <c r="H39" s="96"/>
      <c r="I39" s="96"/>
      <c r="J39" s="96"/>
    </row>
    <row r="40" spans="1:10" ht="15">
      <c r="A40" s="85">
        <v>6</v>
      </c>
      <c r="B40" s="86"/>
      <c r="C40" s="10"/>
      <c r="D40" s="8"/>
      <c r="E40" s="87"/>
      <c r="F40" s="96"/>
      <c r="G40" s="96"/>
      <c r="H40" s="96"/>
      <c r="I40" s="96"/>
      <c r="J40" s="96"/>
    </row>
    <row r="41" spans="1:10" ht="15">
      <c r="A41" s="85">
        <v>7</v>
      </c>
      <c r="B41" s="86"/>
      <c r="C41" s="87"/>
      <c r="D41" s="92"/>
      <c r="E41" s="87"/>
      <c r="F41" s="96"/>
      <c r="G41" s="96"/>
      <c r="H41" s="96"/>
      <c r="I41" s="96"/>
      <c r="J41" s="96"/>
    </row>
    <row r="42" spans="1:10" ht="15">
      <c r="A42" s="85">
        <v>8</v>
      </c>
      <c r="B42" s="86"/>
      <c r="C42" s="87"/>
      <c r="D42" s="92"/>
      <c r="E42" s="87"/>
      <c r="F42" s="96"/>
      <c r="G42" s="96"/>
      <c r="H42" s="96"/>
      <c r="I42" s="96"/>
      <c r="J42" s="96"/>
    </row>
    <row r="43" spans="1:10" ht="15.75">
      <c r="A43" s="85">
        <v>9</v>
      </c>
      <c r="B43" s="86"/>
      <c r="C43" s="227"/>
      <c r="D43" s="92"/>
      <c r="E43" s="87"/>
      <c r="F43" s="96"/>
      <c r="G43" s="96"/>
      <c r="H43" s="96"/>
      <c r="I43" s="96"/>
      <c r="J43" s="96"/>
    </row>
    <row r="44" spans="1:10" ht="15">
      <c r="A44" s="85">
        <v>10</v>
      </c>
      <c r="B44" s="86"/>
      <c r="C44" s="87"/>
      <c r="D44" s="92"/>
      <c r="E44" s="87"/>
      <c r="F44" s="96"/>
      <c r="G44" s="96"/>
      <c r="H44" s="96"/>
      <c r="I44" s="96"/>
      <c r="J44" s="96"/>
    </row>
    <row r="45" spans="1:10" ht="15">
      <c r="A45" s="85">
        <v>11</v>
      </c>
      <c r="B45" s="86"/>
      <c r="C45" s="87"/>
      <c r="D45" s="92"/>
      <c r="E45" s="87"/>
      <c r="F45" s="96"/>
      <c r="G45" s="96"/>
      <c r="H45" s="96"/>
      <c r="I45" s="96"/>
      <c r="J45" s="96"/>
    </row>
    <row r="46" spans="1:10" ht="15">
      <c r="A46" s="85">
        <v>12</v>
      </c>
      <c r="B46" s="86"/>
      <c r="C46" s="87"/>
      <c r="D46" s="92"/>
      <c r="E46" s="87"/>
      <c r="F46" s="96"/>
      <c r="G46" s="96"/>
      <c r="H46" s="96"/>
      <c r="I46" s="96"/>
      <c r="J46" s="96"/>
    </row>
    <row r="47" spans="1:10" ht="15">
      <c r="A47" s="85">
        <v>13</v>
      </c>
      <c r="B47" s="86"/>
      <c r="C47" s="87"/>
      <c r="D47" s="92"/>
      <c r="E47" s="87"/>
      <c r="F47" s="96"/>
      <c r="G47" s="96"/>
      <c r="H47" s="96"/>
      <c r="I47" s="96"/>
      <c r="J47" s="96"/>
    </row>
    <row r="48" spans="1:10" ht="15">
      <c r="A48" s="85">
        <v>14</v>
      </c>
      <c r="B48" s="86"/>
      <c r="C48" s="87"/>
      <c r="D48" s="92"/>
      <c r="E48" s="87"/>
      <c r="F48" s="96"/>
      <c r="G48" s="96"/>
      <c r="H48" s="96"/>
      <c r="I48" s="96"/>
      <c r="J48" s="96"/>
    </row>
    <row r="49" spans="1:10" ht="15">
      <c r="A49" s="85">
        <v>15</v>
      </c>
      <c r="B49" s="86"/>
      <c r="C49" s="87"/>
      <c r="D49" s="92"/>
      <c r="E49" s="87"/>
      <c r="F49" s="96"/>
      <c r="G49" s="96"/>
      <c r="H49" s="96"/>
      <c r="I49" s="96"/>
      <c r="J49" s="96"/>
    </row>
    <row r="50" spans="1:10" ht="15">
      <c r="A50" s="85">
        <v>16</v>
      </c>
      <c r="B50" s="86"/>
      <c r="C50" s="87"/>
      <c r="D50" s="92"/>
      <c r="E50" s="87"/>
      <c r="F50" s="96"/>
      <c r="G50" s="96"/>
      <c r="H50" s="96"/>
      <c r="I50" s="96"/>
      <c r="J50" s="96"/>
    </row>
    <row r="51" spans="1:10" ht="15">
      <c r="A51" s="85">
        <v>17</v>
      </c>
      <c r="B51" s="86"/>
      <c r="C51" s="87"/>
      <c r="D51" s="92"/>
      <c r="E51" s="87"/>
      <c r="F51" s="96"/>
      <c r="G51" s="96"/>
      <c r="H51" s="96"/>
      <c r="I51" s="96"/>
      <c r="J51" s="96"/>
    </row>
  </sheetData>
  <sheetProtection/>
  <mergeCells count="15">
    <mergeCell ref="A31:J31"/>
    <mergeCell ref="F32:J32"/>
    <mergeCell ref="F33:H33"/>
    <mergeCell ref="A8:J8"/>
    <mergeCell ref="A9:J9"/>
    <mergeCell ref="F10:J10"/>
    <mergeCell ref="F11:H11"/>
    <mergeCell ref="A29:J29"/>
    <mergeCell ref="A30:J30"/>
    <mergeCell ref="A1:J1"/>
    <mergeCell ref="A2:J2"/>
    <mergeCell ref="A4:J4"/>
    <mergeCell ref="D5:E5"/>
    <mergeCell ref="F5:J5"/>
    <mergeCell ref="A7:J7"/>
  </mergeCells>
  <printOptions/>
  <pageMargins left="0.16" right="0.21" top="0.16" bottom="0.16" header="0.3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69"/>
  <sheetViews>
    <sheetView view="pageBreakPreview" zoomScaleSheetLayoutView="100" zoomScalePageLayoutView="0" workbookViewId="0" topLeftCell="A4">
      <selection activeCell="C31" sqref="C31"/>
    </sheetView>
  </sheetViews>
  <sheetFormatPr defaultColWidth="9.00390625" defaultRowHeight="12.75"/>
  <cols>
    <col min="1" max="1" width="4.25390625" style="3" customWidth="1"/>
    <col min="2" max="2" width="6.00390625" style="31" customWidth="1"/>
    <col min="3" max="3" width="28.25390625" style="2" customWidth="1"/>
    <col min="4" max="4" width="8.375" style="4" customWidth="1"/>
    <col min="5" max="5" width="30.00390625" style="6" customWidth="1"/>
    <col min="6" max="6" width="6.00390625" style="60" customWidth="1"/>
    <col min="7" max="7" width="6.625" style="2" customWidth="1"/>
    <col min="8" max="8" width="6.625" style="2" hidden="1" customWidth="1"/>
    <col min="9" max="9" width="6.625" style="2" customWidth="1"/>
    <col min="10" max="10" width="6.75390625" style="2" customWidth="1"/>
    <col min="11" max="11" width="4.625" style="2" customWidth="1"/>
    <col min="12" max="73" width="4.75390625" style="2" customWidth="1"/>
    <col min="74" max="16384" width="9.125" style="2" customWidth="1"/>
  </cols>
  <sheetData>
    <row r="1" spans="1:11" ht="15" customHeight="1">
      <c r="A1" s="291" t="str">
        <f>ДЕВУШКИ!A1:Q1</f>
        <v>Министерство физической культуры и спорта Пензенской области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5" customHeight="1">
      <c r="A2" s="300" t="s">
        <v>26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5.75" customHeight="1">
      <c r="A4" s="301" t="str">
        <f>ДЕВУШКИ!A4:Q4</f>
        <v>РЕЗУЛЬТАТЫ
Первенства Пензенской области по легкой атлетике среди юниоров и юниорок до 23 лет (1996-1998г.р.),
юношей и девушек до 16 лет (2003г.р. и младше)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3:81" ht="15" customHeight="1">
      <c r="C5" s="5" t="s">
        <v>0</v>
      </c>
      <c r="D5" s="299" t="s">
        <v>30</v>
      </c>
      <c r="E5" s="299"/>
      <c r="F5" s="18"/>
      <c r="G5" s="299" t="s">
        <v>94</v>
      </c>
      <c r="H5" s="299"/>
      <c r="I5" s="299"/>
      <c r="J5" s="299"/>
      <c r="K5" s="299"/>
      <c r="L5" s="81"/>
      <c r="M5" s="81"/>
      <c r="N5" s="82"/>
      <c r="O5" s="81"/>
      <c r="P5" s="81"/>
      <c r="Q5" s="82"/>
      <c r="R5" s="81"/>
      <c r="S5" s="81"/>
      <c r="T5" s="82"/>
      <c r="U5" s="81"/>
      <c r="V5" s="81"/>
      <c r="W5" s="82"/>
      <c r="X5" s="81"/>
      <c r="Y5" s="81"/>
      <c r="Z5" s="82"/>
      <c r="AA5" s="81"/>
      <c r="AB5" s="81"/>
      <c r="AC5" s="82"/>
      <c r="AD5" s="81"/>
      <c r="AE5" s="81"/>
      <c r="AF5" s="82"/>
      <c r="AG5" s="81"/>
      <c r="AH5" s="81"/>
      <c r="AI5" s="82"/>
      <c r="AJ5" s="81"/>
      <c r="AK5" s="81"/>
      <c r="AL5" s="82"/>
      <c r="AM5" s="81"/>
      <c r="AN5" s="81"/>
      <c r="AO5" s="82"/>
      <c r="AP5" s="81"/>
      <c r="AQ5" s="81"/>
      <c r="AR5" s="82"/>
      <c r="AS5" s="81"/>
      <c r="AT5" s="81"/>
      <c r="AU5" s="82"/>
      <c r="AV5" s="81"/>
      <c r="AW5" s="81"/>
      <c r="AX5" s="82"/>
      <c r="AY5" s="81"/>
      <c r="AZ5" s="81"/>
      <c r="BA5" s="82"/>
      <c r="BB5" s="81"/>
      <c r="BC5" s="81"/>
      <c r="BD5" s="82"/>
      <c r="BE5" s="81"/>
      <c r="BF5" s="81"/>
      <c r="BG5" s="82"/>
      <c r="BH5" s="81"/>
      <c r="BI5" s="81"/>
      <c r="BJ5" s="82"/>
      <c r="BK5" s="81"/>
      <c r="BL5" s="81"/>
      <c r="BM5" s="82"/>
      <c r="BN5" s="81"/>
      <c r="BO5" s="81"/>
      <c r="BP5" s="82"/>
      <c r="BQ5" s="81"/>
      <c r="BR5" s="81"/>
      <c r="BS5" s="82"/>
      <c r="BT5" s="81"/>
      <c r="BU5" s="81"/>
      <c r="BV5" s="81"/>
      <c r="BW5" s="81"/>
      <c r="BX5" s="81"/>
      <c r="BY5" s="81"/>
      <c r="BZ5" s="81"/>
      <c r="CA5" s="81"/>
      <c r="CB5" s="81"/>
      <c r="CC5" s="81"/>
    </row>
    <row r="6" spans="3:81" ht="15" customHeight="1">
      <c r="C6" s="5"/>
      <c r="D6" s="18"/>
      <c r="E6" s="18"/>
      <c r="F6" s="18"/>
      <c r="G6" s="7"/>
      <c r="H6" s="7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</row>
    <row r="7" spans="1:11" ht="15.75" customHeight="1">
      <c r="A7" s="291" t="s">
        <v>29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8" spans="1:11" ht="15.75" customHeight="1">
      <c r="A8" s="291" t="s">
        <v>43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</row>
    <row r="9" spans="1:11" ht="15.75" customHeight="1">
      <c r="A9" s="53"/>
      <c r="B9" s="53"/>
      <c r="C9" s="53"/>
      <c r="D9" s="53"/>
      <c r="E9" s="309" t="s">
        <v>27</v>
      </c>
      <c r="F9" s="309"/>
      <c r="G9" s="308"/>
      <c r="H9" s="308"/>
      <c r="I9" s="308"/>
      <c r="J9" s="308"/>
      <c r="K9" s="308"/>
    </row>
    <row r="10" spans="1:11" ht="25.5" customHeight="1">
      <c r="A10" s="39" t="s">
        <v>20</v>
      </c>
      <c r="B10" s="40" t="s">
        <v>11</v>
      </c>
      <c r="C10" s="39" t="s">
        <v>2</v>
      </c>
      <c r="D10" s="41" t="s">
        <v>67</v>
      </c>
      <c r="E10" s="39" t="s">
        <v>4</v>
      </c>
      <c r="F10" s="57" t="s">
        <v>5</v>
      </c>
      <c r="G10" s="292" t="s">
        <v>9</v>
      </c>
      <c r="H10" s="292"/>
      <c r="I10" s="292"/>
      <c r="J10" s="116" t="s">
        <v>10</v>
      </c>
      <c r="K10" s="117" t="s">
        <v>1</v>
      </c>
    </row>
    <row r="11" spans="1:11" s="23" customFormat="1" ht="36.75" customHeight="1">
      <c r="A11" s="107"/>
      <c r="B11" s="108"/>
      <c r="C11" s="107" t="s">
        <v>68</v>
      </c>
      <c r="D11" s="109"/>
      <c r="E11" s="107"/>
      <c r="F11" s="110"/>
      <c r="G11" s="111"/>
      <c r="H11" s="111"/>
      <c r="I11" s="111"/>
      <c r="J11" s="107"/>
      <c r="K11" s="111"/>
    </row>
    <row r="12" spans="1:81" s="42" customFormat="1" ht="16.5" customHeight="1">
      <c r="A12" s="85">
        <v>1</v>
      </c>
      <c r="B12" s="236">
        <v>24</v>
      </c>
      <c r="C12" s="227" t="s">
        <v>577</v>
      </c>
      <c r="D12" s="237">
        <v>2003</v>
      </c>
      <c r="E12" s="227" t="s">
        <v>108</v>
      </c>
      <c r="F12" s="238">
        <v>8.4</v>
      </c>
      <c r="G12" s="96"/>
      <c r="H12" s="96"/>
      <c r="I12" s="96"/>
      <c r="J12" s="96"/>
      <c r="K12" s="96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</row>
    <row r="13" spans="1:81" s="112" customFormat="1" ht="17.25" customHeight="1">
      <c r="A13" s="85">
        <v>2</v>
      </c>
      <c r="B13" s="271">
        <v>269</v>
      </c>
      <c r="C13" s="87" t="s">
        <v>547</v>
      </c>
      <c r="D13" s="92">
        <v>2003</v>
      </c>
      <c r="E13" s="87" t="s">
        <v>108</v>
      </c>
      <c r="F13" s="242">
        <v>8.3</v>
      </c>
      <c r="G13" s="96"/>
      <c r="H13" s="96"/>
      <c r="I13" s="96"/>
      <c r="J13" s="96"/>
      <c r="K13" s="96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</row>
    <row r="14" spans="1:11" s="10" customFormat="1" ht="17.25" customHeight="1">
      <c r="A14" s="85">
        <v>3</v>
      </c>
      <c r="B14" s="86">
        <v>651</v>
      </c>
      <c r="C14" s="87" t="s">
        <v>514</v>
      </c>
      <c r="D14" s="92">
        <v>2003</v>
      </c>
      <c r="E14" s="87" t="s">
        <v>119</v>
      </c>
      <c r="F14" s="242">
        <v>8.1</v>
      </c>
      <c r="G14" s="96"/>
      <c r="H14" s="96"/>
      <c r="I14" s="96"/>
      <c r="J14" s="96"/>
      <c r="K14" s="96"/>
    </row>
    <row r="15" spans="1:81" s="10" customFormat="1" ht="17.25" customHeight="1">
      <c r="A15" s="85">
        <v>4</v>
      </c>
      <c r="B15" s="86">
        <v>405</v>
      </c>
      <c r="C15" s="87" t="s">
        <v>523</v>
      </c>
      <c r="D15" s="92">
        <v>2003</v>
      </c>
      <c r="E15" s="87" t="s">
        <v>119</v>
      </c>
      <c r="F15" s="242">
        <v>8</v>
      </c>
      <c r="G15" s="96"/>
      <c r="H15" s="96"/>
      <c r="I15" s="96"/>
      <c r="J15" s="96"/>
      <c r="K15" s="96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</row>
    <row r="16" spans="1:81" s="10" customFormat="1" ht="17.25" customHeight="1">
      <c r="A16" s="85">
        <v>5</v>
      </c>
      <c r="B16" s="86">
        <v>268</v>
      </c>
      <c r="C16" s="87" t="s">
        <v>512</v>
      </c>
      <c r="D16" s="92">
        <v>2003</v>
      </c>
      <c r="E16" s="87" t="s">
        <v>108</v>
      </c>
      <c r="F16" s="242">
        <v>8</v>
      </c>
      <c r="G16" s="96"/>
      <c r="H16" s="96"/>
      <c r="I16" s="96"/>
      <c r="J16" s="96"/>
      <c r="K16" s="96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</row>
    <row r="17" spans="1:11" s="10" customFormat="1" ht="17.25" customHeight="1">
      <c r="A17" s="85">
        <v>6</v>
      </c>
      <c r="B17" s="86">
        <v>69</v>
      </c>
      <c r="C17" s="87" t="s">
        <v>536</v>
      </c>
      <c r="D17" s="92">
        <v>2003</v>
      </c>
      <c r="E17" s="87" t="s">
        <v>537</v>
      </c>
      <c r="F17" s="242">
        <v>8</v>
      </c>
      <c r="G17" s="96"/>
      <c r="H17" s="96"/>
      <c r="I17" s="96"/>
      <c r="J17" s="96"/>
      <c r="K17" s="96"/>
    </row>
    <row r="18" spans="1:11" s="10" customFormat="1" ht="17.25" customHeight="1">
      <c r="A18" s="85">
        <v>7</v>
      </c>
      <c r="B18" s="236">
        <v>20</v>
      </c>
      <c r="C18" s="227" t="s">
        <v>494</v>
      </c>
      <c r="D18" s="237">
        <v>2003</v>
      </c>
      <c r="E18" s="227" t="s">
        <v>162</v>
      </c>
      <c r="F18" s="238">
        <v>8.2</v>
      </c>
      <c r="G18" s="96"/>
      <c r="H18" s="96"/>
      <c r="I18" s="96"/>
      <c r="J18" s="96"/>
      <c r="K18" s="96"/>
    </row>
    <row r="19" spans="1:11" s="10" customFormat="1" ht="17.25" customHeight="1">
      <c r="A19" s="85">
        <v>8</v>
      </c>
      <c r="B19" s="86">
        <v>262</v>
      </c>
      <c r="C19" s="87" t="s">
        <v>553</v>
      </c>
      <c r="D19" s="92">
        <v>2004</v>
      </c>
      <c r="E19" s="87" t="s">
        <v>108</v>
      </c>
      <c r="F19" s="242">
        <v>8.3</v>
      </c>
      <c r="G19" s="96"/>
      <c r="H19" s="96"/>
      <c r="I19" s="96"/>
      <c r="J19" s="96"/>
      <c r="K19" s="96"/>
    </row>
    <row r="20" spans="1:11" s="23" customFormat="1" ht="36.75" customHeight="1">
      <c r="A20" s="107"/>
      <c r="B20" s="108"/>
      <c r="C20" s="107" t="s">
        <v>92</v>
      </c>
      <c r="D20" s="109"/>
      <c r="E20" s="107"/>
      <c r="F20" s="110"/>
      <c r="G20" s="111"/>
      <c r="H20" s="111"/>
      <c r="I20" s="111"/>
      <c r="J20" s="107"/>
      <c r="K20" s="111"/>
    </row>
    <row r="21" spans="1:81" s="42" customFormat="1" ht="16.5" customHeight="1">
      <c r="A21" s="85">
        <v>1</v>
      </c>
      <c r="B21" s="86">
        <v>382</v>
      </c>
      <c r="C21" s="87" t="s">
        <v>654</v>
      </c>
      <c r="D21" s="92">
        <v>1998</v>
      </c>
      <c r="E21" s="87" t="s">
        <v>119</v>
      </c>
      <c r="F21" s="90">
        <v>8.4</v>
      </c>
      <c r="G21" s="96"/>
      <c r="H21" s="96"/>
      <c r="I21" s="96"/>
      <c r="J21" s="96"/>
      <c r="K21" s="96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</row>
    <row r="22" spans="1:81" s="112" customFormat="1" ht="17.25" customHeight="1">
      <c r="A22" s="85">
        <v>2</v>
      </c>
      <c r="B22" s="271">
        <v>14</v>
      </c>
      <c r="C22" s="87" t="s">
        <v>648</v>
      </c>
      <c r="D22" s="92">
        <v>1997</v>
      </c>
      <c r="E22" s="87" t="s">
        <v>119</v>
      </c>
      <c r="F22" s="97">
        <v>8</v>
      </c>
      <c r="G22" s="96"/>
      <c r="H22" s="96"/>
      <c r="I22" s="96"/>
      <c r="J22" s="96"/>
      <c r="K22" s="96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</row>
    <row r="23" spans="1:11" s="10" customFormat="1" ht="17.25" customHeight="1">
      <c r="A23" s="85">
        <v>3</v>
      </c>
      <c r="B23" s="86">
        <v>291</v>
      </c>
      <c r="C23" s="87" t="s">
        <v>647</v>
      </c>
      <c r="D23" s="92">
        <v>1997</v>
      </c>
      <c r="E23" s="87" t="s">
        <v>218</v>
      </c>
      <c r="F23" s="90">
        <v>7.9</v>
      </c>
      <c r="G23" s="96"/>
      <c r="H23" s="96"/>
      <c r="I23" s="96"/>
      <c r="J23" s="96"/>
      <c r="K23" s="96"/>
    </row>
    <row r="24" spans="1:81" s="10" customFormat="1" ht="17.25" customHeight="1">
      <c r="A24" s="85">
        <v>4</v>
      </c>
      <c r="B24" s="86">
        <v>401</v>
      </c>
      <c r="C24" s="87" t="s">
        <v>650</v>
      </c>
      <c r="D24" s="92">
        <v>1998</v>
      </c>
      <c r="E24" s="87" t="s">
        <v>108</v>
      </c>
      <c r="F24" s="97">
        <v>7.8</v>
      </c>
      <c r="G24" s="96"/>
      <c r="H24" s="96"/>
      <c r="I24" s="96"/>
      <c r="J24" s="96"/>
      <c r="K24" s="96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</row>
    <row r="25" spans="1:81" s="10" customFormat="1" ht="17.25" customHeight="1">
      <c r="A25" s="85">
        <v>5</v>
      </c>
      <c r="B25" s="86">
        <v>599</v>
      </c>
      <c r="C25" s="87" t="s">
        <v>643</v>
      </c>
      <c r="D25" s="92">
        <v>1998</v>
      </c>
      <c r="E25" s="87" t="s">
        <v>644</v>
      </c>
      <c r="F25" s="90">
        <v>7.2</v>
      </c>
      <c r="G25" s="96"/>
      <c r="H25" s="96"/>
      <c r="I25" s="96"/>
      <c r="J25" s="96"/>
      <c r="K25" s="96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</row>
    <row r="26" spans="1:11" s="10" customFormat="1" ht="17.25" customHeight="1">
      <c r="A26" s="85">
        <v>6</v>
      </c>
      <c r="B26" s="86">
        <v>183</v>
      </c>
      <c r="C26" s="87" t="s">
        <v>639</v>
      </c>
      <c r="D26" s="92">
        <v>1996</v>
      </c>
      <c r="E26" s="87" t="s">
        <v>218</v>
      </c>
      <c r="F26" s="90">
        <v>7.9</v>
      </c>
      <c r="G26" s="96"/>
      <c r="H26" s="96"/>
      <c r="I26" s="96"/>
      <c r="J26" s="96"/>
      <c r="K26" s="96"/>
    </row>
    <row r="27" spans="1:11" s="10" customFormat="1" ht="17.25" customHeight="1">
      <c r="A27" s="85">
        <v>7</v>
      </c>
      <c r="B27" s="86">
        <v>175</v>
      </c>
      <c r="C27" s="87" t="s">
        <v>641</v>
      </c>
      <c r="D27" s="92">
        <v>1996</v>
      </c>
      <c r="E27" s="87" t="s">
        <v>642</v>
      </c>
      <c r="F27" s="97">
        <v>8</v>
      </c>
      <c r="G27" s="96"/>
      <c r="H27" s="96"/>
      <c r="I27" s="96"/>
      <c r="J27" s="96"/>
      <c r="K27" s="96"/>
    </row>
    <row r="28" spans="1:11" s="10" customFormat="1" ht="17.25" customHeight="1">
      <c r="A28" s="85">
        <v>8</v>
      </c>
      <c r="B28" s="86">
        <v>401</v>
      </c>
      <c r="C28" s="87" t="s">
        <v>645</v>
      </c>
      <c r="D28" s="92">
        <v>1997</v>
      </c>
      <c r="E28" s="87" t="s">
        <v>111</v>
      </c>
      <c r="F28" s="90">
        <v>8.1</v>
      </c>
      <c r="G28" s="96"/>
      <c r="H28" s="96"/>
      <c r="I28" s="96"/>
      <c r="J28" s="96"/>
      <c r="K28" s="96"/>
    </row>
    <row r="29" spans="1:11" s="10" customFormat="1" ht="32.25" customHeight="1">
      <c r="A29" s="85"/>
      <c r="B29" s="86"/>
      <c r="C29" s="115" t="s">
        <v>59</v>
      </c>
      <c r="D29" s="88"/>
      <c r="E29" s="87"/>
      <c r="F29" s="90"/>
      <c r="G29" s="96"/>
      <c r="H29" s="96"/>
      <c r="I29" s="96"/>
      <c r="J29" s="96"/>
      <c r="K29" s="96"/>
    </row>
    <row r="30" spans="1:11" s="10" customFormat="1" ht="17.25" customHeight="1">
      <c r="A30" s="85">
        <v>1</v>
      </c>
      <c r="B30" s="236">
        <v>312</v>
      </c>
      <c r="C30" s="227" t="s">
        <v>660</v>
      </c>
      <c r="D30" s="237">
        <v>2000</v>
      </c>
      <c r="E30" s="227" t="s">
        <v>108</v>
      </c>
      <c r="F30" s="238">
        <v>8.2</v>
      </c>
      <c r="G30" s="96"/>
      <c r="H30" s="96"/>
      <c r="I30" s="96"/>
      <c r="J30" s="96"/>
      <c r="K30" s="96"/>
    </row>
    <row r="31" spans="1:11" s="10" customFormat="1" ht="17.25" customHeight="1">
      <c r="A31" s="85">
        <v>2</v>
      </c>
      <c r="B31" s="236">
        <v>481</v>
      </c>
      <c r="C31" s="227" t="s">
        <v>675</v>
      </c>
      <c r="D31" s="237">
        <v>2000</v>
      </c>
      <c r="E31" s="227" t="s">
        <v>119</v>
      </c>
      <c r="F31" s="238">
        <v>8.2</v>
      </c>
      <c r="G31" s="96"/>
      <c r="H31" s="96"/>
      <c r="I31" s="96"/>
      <c r="J31" s="96"/>
      <c r="K31" s="96"/>
    </row>
    <row r="32" spans="1:11" s="10" customFormat="1" ht="17.25" customHeight="1">
      <c r="A32" s="85">
        <v>3</v>
      </c>
      <c r="B32" s="274">
        <v>129</v>
      </c>
      <c r="C32" s="227" t="s">
        <v>680</v>
      </c>
      <c r="D32" s="237">
        <v>2002</v>
      </c>
      <c r="E32" s="227" t="s">
        <v>108</v>
      </c>
      <c r="F32" s="238">
        <v>8</v>
      </c>
      <c r="G32" s="96"/>
      <c r="H32" s="96"/>
      <c r="I32" s="96"/>
      <c r="J32" s="96"/>
      <c r="K32" s="96"/>
    </row>
    <row r="33" spans="1:11" s="10" customFormat="1" ht="17.25" customHeight="1">
      <c r="A33" s="85">
        <v>4</v>
      </c>
      <c r="B33" s="236">
        <v>140</v>
      </c>
      <c r="C33" s="227" t="s">
        <v>662</v>
      </c>
      <c r="D33" s="237">
        <v>2000</v>
      </c>
      <c r="E33" s="227" t="s">
        <v>119</v>
      </c>
      <c r="F33" s="238">
        <v>7.9</v>
      </c>
      <c r="G33" s="96"/>
      <c r="H33" s="96"/>
      <c r="I33" s="96"/>
      <c r="J33" s="96"/>
      <c r="K33" s="96"/>
    </row>
    <row r="34" spans="1:11" s="10" customFormat="1" ht="17.25" customHeight="1">
      <c r="A34" s="85">
        <v>5</v>
      </c>
      <c r="B34" s="236">
        <v>333</v>
      </c>
      <c r="C34" s="227" t="s">
        <v>664</v>
      </c>
      <c r="D34" s="237">
        <v>2000</v>
      </c>
      <c r="E34" s="227" t="s">
        <v>108</v>
      </c>
      <c r="F34" s="238">
        <v>7.8</v>
      </c>
      <c r="G34" s="96"/>
      <c r="H34" s="96"/>
      <c r="I34" s="96"/>
      <c r="J34" s="96"/>
      <c r="K34" s="96"/>
    </row>
    <row r="35" spans="1:11" s="10" customFormat="1" ht="17.25" customHeight="1">
      <c r="A35" s="85">
        <v>6</v>
      </c>
      <c r="B35" s="236">
        <v>363</v>
      </c>
      <c r="C35" s="227" t="s">
        <v>673</v>
      </c>
      <c r="D35" s="237">
        <v>1995</v>
      </c>
      <c r="E35" s="227" t="s">
        <v>295</v>
      </c>
      <c r="F35" s="238">
        <v>8</v>
      </c>
      <c r="G35" s="96"/>
      <c r="H35" s="96"/>
      <c r="I35" s="96"/>
      <c r="J35" s="96"/>
      <c r="K35" s="96"/>
    </row>
    <row r="36" spans="1:11" s="10" customFormat="1" ht="17.25" customHeight="1">
      <c r="A36" s="85">
        <v>7</v>
      </c>
      <c r="B36" s="86">
        <v>425</v>
      </c>
      <c r="C36" s="87" t="s">
        <v>688</v>
      </c>
      <c r="D36" s="92">
        <v>2001</v>
      </c>
      <c r="E36" s="87"/>
      <c r="F36" s="90">
        <v>8</v>
      </c>
      <c r="G36" s="96"/>
      <c r="H36" s="96"/>
      <c r="I36" s="96"/>
      <c r="J36" s="96"/>
      <c r="K36" s="96"/>
    </row>
    <row r="37" spans="1:11" s="10" customFormat="1" ht="17.25" customHeight="1">
      <c r="A37" s="85">
        <v>8</v>
      </c>
      <c r="B37" s="236">
        <v>282</v>
      </c>
      <c r="C37" s="227" t="s">
        <v>677</v>
      </c>
      <c r="D37" s="237">
        <v>1999</v>
      </c>
      <c r="E37" s="227" t="s">
        <v>502</v>
      </c>
      <c r="F37" s="238">
        <v>8.2</v>
      </c>
      <c r="G37" s="96"/>
      <c r="H37" s="96"/>
      <c r="I37" s="96"/>
      <c r="J37" s="96"/>
      <c r="K37" s="96"/>
    </row>
    <row r="38" spans="1:6" s="10" customFormat="1" ht="17.25" customHeight="1">
      <c r="A38" s="8"/>
      <c r="B38" s="33"/>
      <c r="D38" s="11"/>
      <c r="E38" s="12"/>
      <c r="F38" s="65"/>
    </row>
    <row r="39" spans="1:6" s="10" customFormat="1" ht="17.25" customHeight="1">
      <c r="A39" s="8"/>
      <c r="B39" s="33"/>
      <c r="C39" s="10" t="s">
        <v>23</v>
      </c>
      <c r="D39" s="11"/>
      <c r="E39" s="12"/>
      <c r="F39" s="65"/>
    </row>
    <row r="40" spans="1:6" s="10" customFormat="1" ht="17.25" customHeight="1">
      <c r="A40" s="8"/>
      <c r="B40" s="33"/>
      <c r="C40" s="10" t="s">
        <v>24</v>
      </c>
      <c r="D40" s="11"/>
      <c r="E40" s="12"/>
      <c r="F40" s="65"/>
    </row>
    <row r="41" spans="1:6" s="10" customFormat="1" ht="14.25" customHeight="1">
      <c r="A41" s="8"/>
      <c r="B41" s="33"/>
      <c r="C41" s="10" t="s">
        <v>25</v>
      </c>
      <c r="D41" s="11"/>
      <c r="E41" s="12"/>
      <c r="F41" s="65"/>
    </row>
    <row r="42" spans="1:6" s="10" customFormat="1" ht="14.25" customHeight="1">
      <c r="A42" s="8"/>
      <c r="B42" s="33"/>
      <c r="D42" s="11"/>
      <c r="E42" s="12"/>
      <c r="F42" s="65"/>
    </row>
    <row r="43" spans="1:6" s="10" customFormat="1" ht="14.25" customHeight="1">
      <c r="A43" s="8"/>
      <c r="B43" s="33"/>
      <c r="D43" s="11"/>
      <c r="E43" s="12"/>
      <c r="F43" s="65"/>
    </row>
    <row r="44" spans="1:6" s="10" customFormat="1" ht="17.25" customHeight="1">
      <c r="A44" s="8"/>
      <c r="B44" s="33"/>
      <c r="D44" s="11"/>
      <c r="E44" s="12"/>
      <c r="F44" s="65"/>
    </row>
    <row r="45" spans="1:6" s="10" customFormat="1" ht="17.25" customHeight="1">
      <c r="A45" s="8"/>
      <c r="B45" s="33"/>
      <c r="D45" s="11"/>
      <c r="E45" s="12"/>
      <c r="F45" s="65"/>
    </row>
    <row r="46" spans="1:6" s="10" customFormat="1" ht="17.25" customHeight="1">
      <c r="A46" s="8"/>
      <c r="B46" s="33"/>
      <c r="D46" s="11"/>
      <c r="E46" s="12"/>
      <c r="F46" s="65"/>
    </row>
    <row r="47" spans="1:6" s="10" customFormat="1" ht="17.25" customHeight="1">
      <c r="A47" s="8"/>
      <c r="B47" s="33"/>
      <c r="D47" s="11"/>
      <c r="E47" s="12"/>
      <c r="F47" s="65"/>
    </row>
    <row r="48" spans="1:11" s="10" customFormat="1" ht="17.25" customHeight="1">
      <c r="A48" s="8"/>
      <c r="B48" s="49"/>
      <c r="C48" s="14"/>
      <c r="D48" s="15"/>
      <c r="E48" s="17"/>
      <c r="F48" s="67"/>
      <c r="G48" s="14"/>
      <c r="H48" s="14"/>
      <c r="I48" s="14"/>
      <c r="J48" s="14"/>
      <c r="K48" s="14"/>
    </row>
    <row r="49" spans="1:11" s="10" customFormat="1" ht="17.25" customHeight="1">
      <c r="A49" s="8"/>
      <c r="B49" s="49"/>
      <c r="C49" s="14"/>
      <c r="D49" s="15"/>
      <c r="E49" s="17"/>
      <c r="F49" s="67"/>
      <c r="G49" s="14"/>
      <c r="H49" s="14"/>
      <c r="I49" s="14"/>
      <c r="J49" s="14"/>
      <c r="K49" s="14"/>
    </row>
    <row r="50" spans="1:6" s="14" customFormat="1" ht="17.25" customHeight="1">
      <c r="A50" s="8"/>
      <c r="B50" s="49"/>
      <c r="D50" s="15"/>
      <c r="E50" s="17"/>
      <c r="F50" s="67"/>
    </row>
    <row r="51" spans="1:6" s="14" customFormat="1" ht="17.25" customHeight="1">
      <c r="A51" s="8"/>
      <c r="B51" s="49"/>
      <c r="D51" s="15"/>
      <c r="E51" s="17"/>
      <c r="F51" s="67"/>
    </row>
    <row r="52" spans="1:6" s="14" customFormat="1" ht="17.25" customHeight="1">
      <c r="A52" s="8"/>
      <c r="B52" s="49"/>
      <c r="D52" s="15"/>
      <c r="E52" s="17"/>
      <c r="F52" s="67"/>
    </row>
    <row r="53" spans="1:6" s="14" customFormat="1" ht="17.25" customHeight="1">
      <c r="A53" s="8"/>
      <c r="B53" s="49"/>
      <c r="D53" s="15"/>
      <c r="E53" s="17"/>
      <c r="F53" s="61"/>
    </row>
    <row r="54" spans="1:11" s="14" customFormat="1" ht="17.25" customHeight="1">
      <c r="A54" s="8"/>
      <c r="B54" s="49"/>
      <c r="D54" s="15"/>
      <c r="E54" s="17"/>
      <c r="F54" s="61"/>
      <c r="G54" s="2"/>
      <c r="H54" s="2"/>
      <c r="I54" s="2"/>
      <c r="J54" s="2"/>
      <c r="K54" s="2"/>
    </row>
    <row r="55" spans="1:11" s="14" customFormat="1" ht="17.25" customHeight="1">
      <c r="A55" s="8"/>
      <c r="B55" s="49"/>
      <c r="D55" s="15"/>
      <c r="E55" s="17"/>
      <c r="F55" s="61"/>
      <c r="G55" s="2"/>
      <c r="H55" s="2"/>
      <c r="I55" s="2"/>
      <c r="J55" s="2"/>
      <c r="K55" s="2"/>
    </row>
    <row r="56" spans="1:6" ht="17.25" customHeight="1">
      <c r="A56" s="8"/>
      <c r="B56" s="49"/>
      <c r="C56" s="14"/>
      <c r="D56" s="15"/>
      <c r="E56" s="17"/>
      <c r="F56" s="61"/>
    </row>
    <row r="57" spans="1:6" ht="17.25" customHeight="1">
      <c r="A57" s="8"/>
      <c r="B57" s="49"/>
      <c r="C57" s="14"/>
      <c r="D57" s="15"/>
      <c r="E57" s="17"/>
      <c r="F57" s="61"/>
    </row>
    <row r="58" spans="1:6" ht="17.25" customHeight="1">
      <c r="A58" s="8"/>
      <c r="B58" s="49"/>
      <c r="C58" s="14"/>
      <c r="D58" s="15"/>
      <c r="E58" s="17"/>
      <c r="F58" s="61"/>
    </row>
    <row r="59" spans="1:6" ht="17.25" customHeight="1">
      <c r="A59" s="8"/>
      <c r="B59" s="49"/>
      <c r="C59" s="14"/>
      <c r="D59" s="15"/>
      <c r="E59" s="17"/>
      <c r="F59" s="61"/>
    </row>
    <row r="60" spans="1:6" ht="17.25" customHeight="1">
      <c r="A60" s="8"/>
      <c r="B60" s="49"/>
      <c r="C60" s="14"/>
      <c r="D60" s="15"/>
      <c r="E60" s="17"/>
      <c r="F60" s="61"/>
    </row>
    <row r="61" spans="1:6" ht="17.25" customHeight="1">
      <c r="A61" s="8"/>
      <c r="B61" s="49"/>
      <c r="C61" s="14"/>
      <c r="D61" s="15"/>
      <c r="E61" s="17"/>
      <c r="F61" s="61"/>
    </row>
    <row r="62" spans="1:6" ht="17.25" customHeight="1">
      <c r="A62" s="8"/>
      <c r="B62" s="49"/>
      <c r="C62" s="14"/>
      <c r="D62" s="15"/>
      <c r="E62" s="17"/>
      <c r="F62" s="61"/>
    </row>
    <row r="63" ht="17.25" customHeight="1">
      <c r="A63" s="8"/>
    </row>
    <row r="64" ht="17.25" customHeight="1">
      <c r="A64" s="8"/>
    </row>
    <row r="65" ht="17.25" customHeight="1">
      <c r="A65" s="8"/>
    </row>
    <row r="66" ht="17.25" customHeight="1">
      <c r="A66" s="8"/>
    </row>
    <row r="67" ht="17.25" customHeight="1">
      <c r="A67" s="8"/>
    </row>
    <row r="68" ht="17.25" customHeight="1">
      <c r="A68" s="8"/>
    </row>
    <row r="69" ht="17.25" customHeight="1">
      <c r="A69" s="8"/>
    </row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</sheetData>
  <sheetProtection/>
  <mergeCells count="10">
    <mergeCell ref="A4:K4"/>
    <mergeCell ref="A1:K1"/>
    <mergeCell ref="A2:K2"/>
    <mergeCell ref="A7:K7"/>
    <mergeCell ref="D5:E5"/>
    <mergeCell ref="G10:I10"/>
    <mergeCell ref="G5:K5"/>
    <mergeCell ref="G9:K9"/>
    <mergeCell ref="E9:F9"/>
    <mergeCell ref="A8:K8"/>
  </mergeCells>
  <printOptions horizontalCentered="1"/>
  <pageMargins left="0.16" right="0.17" top="0.2" bottom="0.2" header="0.2" footer="0.2"/>
  <pageSetup fitToHeight="3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91"/>
  <sheetViews>
    <sheetView view="pageBreakPreview" zoomScaleSheetLayoutView="100" zoomScalePageLayoutView="0" workbookViewId="0" topLeftCell="A9">
      <selection activeCell="C19" sqref="C19"/>
    </sheetView>
  </sheetViews>
  <sheetFormatPr defaultColWidth="9.00390625" defaultRowHeight="12.75"/>
  <cols>
    <col min="1" max="1" width="4.00390625" style="19" customWidth="1"/>
    <col min="2" max="2" width="5.75390625" style="3" customWidth="1"/>
    <col min="3" max="3" width="28.00390625" style="2" customWidth="1"/>
    <col min="4" max="4" width="7.75390625" style="4" customWidth="1"/>
    <col min="5" max="5" width="25.875" style="5" customWidth="1"/>
    <col min="6" max="6" width="7.75390625" style="3" customWidth="1"/>
    <col min="7" max="7" width="6.125" style="3" customWidth="1"/>
    <col min="8" max="8" width="6.125" style="2" hidden="1" customWidth="1"/>
    <col min="9" max="10" width="6.125" style="2" customWidth="1"/>
    <col min="11" max="11" width="4.375" style="2" customWidth="1"/>
    <col min="12" max="78" width="3.375" style="2" customWidth="1"/>
    <col min="79" max="16384" width="9.125" style="2" customWidth="1"/>
  </cols>
  <sheetData>
    <row r="1" spans="1:15" s="35" customFormat="1" ht="17.25" customHeight="1">
      <c r="A1" s="313" t="str">
        <f>ДЕВУШКИ!A1:Q1</f>
        <v>Министерство физической культуры и спорта Пензенской области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81"/>
      <c r="M1" s="81"/>
      <c r="N1" s="100"/>
      <c r="O1" s="81"/>
    </row>
    <row r="2" spans="1:15" s="35" customFormat="1" ht="17.25" customHeight="1">
      <c r="A2" s="313" t="str">
        <f>ДЕВУШКИ!A2:Q2</f>
        <v>Федерация легкой атлетики Пензенской области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81"/>
      <c r="M2" s="102"/>
      <c r="N2" s="81"/>
      <c r="O2" s="81"/>
    </row>
    <row r="3" spans="1:11" s="35" customFormat="1" ht="17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89" s="35" customFormat="1" ht="63.75" customHeight="1">
      <c r="A4" s="301" t="str">
        <f>ДЕВУШКИ!A4:Q4</f>
        <v>РЕЗУЛЬТАТЫ
Первенства Пензенской области по легкой атлетике среди юниоров и юниорок до 23 лет (1996-1998г.р.),
юношей и девушек до 16 лет (2003г.р. и младше)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81"/>
      <c r="M4" s="100"/>
      <c r="N4" s="81"/>
      <c r="O4" s="81"/>
      <c r="P4" s="100"/>
      <c r="Q4" s="81"/>
      <c r="R4" s="81"/>
      <c r="S4" s="100"/>
      <c r="T4" s="81"/>
      <c r="U4" s="81"/>
      <c r="V4" s="100"/>
      <c r="W4" s="81"/>
      <c r="X4" s="81"/>
      <c r="Y4" s="100"/>
      <c r="Z4" s="81"/>
      <c r="AA4" s="81"/>
      <c r="AB4" s="100"/>
      <c r="AC4" s="81"/>
      <c r="AD4" s="81"/>
      <c r="AE4" s="100"/>
      <c r="AF4" s="81"/>
      <c r="AG4" s="81"/>
      <c r="AH4" s="100"/>
      <c r="AI4" s="81"/>
      <c r="AJ4" s="81"/>
      <c r="AK4" s="100"/>
      <c r="AL4" s="81"/>
      <c r="AM4" s="81"/>
      <c r="AN4" s="100"/>
      <c r="AO4" s="81"/>
      <c r="AP4" s="81"/>
      <c r="AQ4" s="100"/>
      <c r="AR4" s="81"/>
      <c r="AS4" s="81"/>
      <c r="AT4" s="100"/>
      <c r="AU4" s="81"/>
      <c r="AV4" s="81"/>
      <c r="AW4" s="100"/>
      <c r="AX4" s="81"/>
      <c r="AY4" s="81"/>
      <c r="AZ4" s="100"/>
      <c r="BA4" s="81"/>
      <c r="BB4" s="81"/>
      <c r="BC4" s="100"/>
      <c r="BD4" s="81"/>
      <c r="BE4" s="81"/>
      <c r="BF4" s="100"/>
      <c r="BG4" s="81"/>
      <c r="BH4" s="81"/>
      <c r="BI4" s="100"/>
      <c r="BJ4" s="81"/>
      <c r="BK4" s="81"/>
      <c r="BL4" s="100"/>
      <c r="BM4" s="81"/>
      <c r="BN4" s="81"/>
      <c r="BO4" s="100"/>
      <c r="BP4" s="81"/>
      <c r="BQ4" s="81"/>
      <c r="BR4" s="100"/>
      <c r="BS4" s="81"/>
      <c r="BT4" s="81"/>
      <c r="BU4" s="100"/>
      <c r="BV4" s="81"/>
      <c r="BW4" s="81"/>
      <c r="BX4" s="100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</row>
    <row r="5" spans="1:11" s="35" customFormat="1" ht="15.75" customHeight="1">
      <c r="A5" s="34"/>
      <c r="B5" s="36"/>
      <c r="C5" s="37" t="s">
        <v>0</v>
      </c>
      <c r="D5" s="314" t="s">
        <v>30</v>
      </c>
      <c r="E5" s="314"/>
      <c r="F5" s="66"/>
      <c r="G5" s="299" t="s">
        <v>94</v>
      </c>
      <c r="H5" s="299"/>
      <c r="I5" s="299"/>
      <c r="J5" s="299"/>
      <c r="K5" s="299"/>
    </row>
    <row r="6" spans="1:11" s="35" customFormat="1" ht="15.75" customHeight="1">
      <c r="A6" s="34"/>
      <c r="B6" s="36"/>
      <c r="C6" s="37"/>
      <c r="D6" s="66"/>
      <c r="E6" s="66"/>
      <c r="F6" s="66"/>
      <c r="G6" s="66"/>
      <c r="H6" s="66"/>
      <c r="I6" s="66"/>
      <c r="J6" s="66"/>
      <c r="K6" s="66"/>
    </row>
    <row r="7" spans="1:11" s="35" customFormat="1" ht="18" customHeight="1">
      <c r="A7" s="298" t="s">
        <v>31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</row>
    <row r="8" spans="1:11" s="78" customFormat="1" ht="14.25" customHeight="1">
      <c r="A8" s="311" t="s">
        <v>43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</row>
    <row r="9" spans="1:11" s="72" customFormat="1" ht="13.5" customHeight="1">
      <c r="A9" s="50"/>
      <c r="B9" s="76"/>
      <c r="C9" s="75"/>
      <c r="D9" s="79"/>
      <c r="E9" s="79"/>
      <c r="F9" s="310" t="s">
        <v>14</v>
      </c>
      <c r="G9" s="310"/>
      <c r="H9" s="310"/>
      <c r="I9" s="312"/>
      <c r="J9" s="312"/>
      <c r="K9" s="312"/>
    </row>
    <row r="10" spans="1:11" s="42" customFormat="1" ht="26.25" customHeight="1">
      <c r="A10" s="39" t="s">
        <v>20</v>
      </c>
      <c r="B10" s="39" t="s">
        <v>11</v>
      </c>
      <c r="C10" s="39" t="s">
        <v>2</v>
      </c>
      <c r="D10" s="48" t="s">
        <v>3</v>
      </c>
      <c r="E10" s="39" t="s">
        <v>4</v>
      </c>
      <c r="F10" s="39" t="s">
        <v>5</v>
      </c>
      <c r="G10" s="292" t="s">
        <v>9</v>
      </c>
      <c r="H10" s="292"/>
      <c r="I10" s="292"/>
      <c r="J10" s="116" t="s">
        <v>10</v>
      </c>
      <c r="K10" s="117" t="s">
        <v>1</v>
      </c>
    </row>
    <row r="11" spans="1:11" s="112" customFormat="1" ht="30.75" customHeight="1">
      <c r="A11" s="107"/>
      <c r="B11" s="107"/>
      <c r="C11" s="107" t="s">
        <v>951</v>
      </c>
      <c r="D11" s="109"/>
      <c r="E11" s="107"/>
      <c r="F11" s="162"/>
      <c r="G11" s="111"/>
      <c r="H11" s="111"/>
      <c r="I11" s="111"/>
      <c r="J11" s="107"/>
      <c r="K11" s="111"/>
    </row>
    <row r="12" spans="1:11" s="10" customFormat="1" ht="20.25" customHeight="1">
      <c r="A12" s="103">
        <v>1</v>
      </c>
      <c r="B12" s="86">
        <v>266</v>
      </c>
      <c r="C12" s="87" t="s">
        <v>616</v>
      </c>
      <c r="D12" s="92">
        <v>2003</v>
      </c>
      <c r="E12" s="87" t="s">
        <v>108</v>
      </c>
      <c r="F12" s="90">
        <v>28.5</v>
      </c>
      <c r="G12" s="85"/>
      <c r="H12" s="96"/>
      <c r="I12" s="96"/>
      <c r="J12" s="96"/>
      <c r="K12" s="96"/>
    </row>
    <row r="13" spans="1:11" s="10" customFormat="1" ht="20.25" customHeight="1">
      <c r="A13" s="103">
        <v>2</v>
      </c>
      <c r="B13" s="86">
        <v>262</v>
      </c>
      <c r="C13" s="87" t="s">
        <v>553</v>
      </c>
      <c r="D13" s="92">
        <v>2004</v>
      </c>
      <c r="E13" s="87" t="s">
        <v>108</v>
      </c>
      <c r="F13" s="90">
        <v>28.5</v>
      </c>
      <c r="G13" s="85"/>
      <c r="H13" s="96"/>
      <c r="I13" s="96"/>
      <c r="J13" s="96"/>
      <c r="K13" s="96"/>
    </row>
    <row r="14" spans="1:11" s="10" customFormat="1" ht="20.25" customHeight="1">
      <c r="A14" s="103">
        <v>3</v>
      </c>
      <c r="B14" s="272">
        <v>269</v>
      </c>
      <c r="C14" s="87" t="s">
        <v>547</v>
      </c>
      <c r="D14" s="205">
        <v>2003</v>
      </c>
      <c r="E14" s="87" t="s">
        <v>108</v>
      </c>
      <c r="F14" s="90">
        <v>28.3</v>
      </c>
      <c r="G14" s="85"/>
      <c r="H14" s="96"/>
      <c r="I14" s="96"/>
      <c r="J14" s="96"/>
      <c r="K14" s="96"/>
    </row>
    <row r="15" spans="1:11" s="10" customFormat="1" ht="20.25" customHeight="1">
      <c r="A15" s="103">
        <v>4</v>
      </c>
      <c r="B15" s="86">
        <v>392</v>
      </c>
      <c r="C15" s="87" t="s">
        <v>700</v>
      </c>
      <c r="D15" s="92">
        <v>2004</v>
      </c>
      <c r="E15" s="87" t="s">
        <v>245</v>
      </c>
      <c r="F15" s="90">
        <v>28.5</v>
      </c>
      <c r="G15" s="85"/>
      <c r="H15" s="96"/>
      <c r="I15" s="96"/>
      <c r="J15" s="96"/>
      <c r="K15" s="96"/>
    </row>
    <row r="16" spans="1:11" s="112" customFormat="1" ht="30.75" customHeight="1">
      <c r="A16" s="107"/>
      <c r="B16" s="107"/>
      <c r="C16" s="107" t="s">
        <v>952</v>
      </c>
      <c r="D16" s="109"/>
      <c r="E16" s="107"/>
      <c r="F16" s="162"/>
      <c r="G16" s="111"/>
      <c r="H16" s="111"/>
      <c r="I16" s="111"/>
      <c r="J16" s="107"/>
      <c r="K16" s="111"/>
    </row>
    <row r="17" spans="1:11" s="10" customFormat="1" ht="20.25" customHeight="1">
      <c r="A17" s="103">
        <v>1</v>
      </c>
      <c r="B17" s="86">
        <v>651</v>
      </c>
      <c r="C17" s="87" t="s">
        <v>514</v>
      </c>
      <c r="D17" s="92">
        <v>2003</v>
      </c>
      <c r="E17" s="87" t="s">
        <v>119</v>
      </c>
      <c r="F17" s="90">
        <v>28</v>
      </c>
      <c r="G17" s="85"/>
      <c r="H17" s="96"/>
      <c r="I17" s="96"/>
      <c r="J17" s="96"/>
      <c r="K17" s="96"/>
    </row>
    <row r="18" spans="1:11" s="10" customFormat="1" ht="20.25" customHeight="1">
      <c r="A18" s="103">
        <v>2</v>
      </c>
      <c r="B18" s="271">
        <v>405</v>
      </c>
      <c r="C18" s="87" t="s">
        <v>523</v>
      </c>
      <c r="D18" s="92">
        <v>2003</v>
      </c>
      <c r="E18" s="87" t="s">
        <v>119</v>
      </c>
      <c r="F18" s="90">
        <v>27.8</v>
      </c>
      <c r="G18" s="85"/>
      <c r="H18" s="96"/>
      <c r="I18" s="96"/>
      <c r="J18" s="96"/>
      <c r="K18" s="96"/>
    </row>
    <row r="19" spans="1:11" s="10" customFormat="1" ht="20.25" customHeight="1">
      <c r="A19" s="103">
        <v>3</v>
      </c>
      <c r="B19" s="86">
        <v>268</v>
      </c>
      <c r="C19" s="87" t="s">
        <v>512</v>
      </c>
      <c r="D19" s="92">
        <v>2003</v>
      </c>
      <c r="E19" s="87" t="s">
        <v>108</v>
      </c>
      <c r="F19" s="90">
        <v>27.5</v>
      </c>
      <c r="G19" s="85"/>
      <c r="H19" s="96"/>
      <c r="I19" s="96"/>
      <c r="J19" s="96"/>
      <c r="K19" s="96"/>
    </row>
    <row r="20" spans="1:11" s="10" customFormat="1" ht="20.25" customHeight="1">
      <c r="A20" s="103">
        <v>4</v>
      </c>
      <c r="B20" s="86">
        <v>69</v>
      </c>
      <c r="C20" s="87" t="s">
        <v>536</v>
      </c>
      <c r="D20" s="92">
        <v>2003</v>
      </c>
      <c r="E20" s="87" t="s">
        <v>537</v>
      </c>
      <c r="F20" s="90">
        <v>27.8</v>
      </c>
      <c r="G20" s="85"/>
      <c r="H20" s="96"/>
      <c r="I20" s="96"/>
      <c r="J20" s="96"/>
      <c r="K20" s="96"/>
    </row>
    <row r="21" spans="1:11" s="112" customFormat="1" ht="30.75" customHeight="1">
      <c r="A21" s="107"/>
      <c r="B21" s="107"/>
      <c r="C21" s="107" t="s">
        <v>953</v>
      </c>
      <c r="D21" s="109"/>
      <c r="E21" s="107"/>
      <c r="F21" s="162"/>
      <c r="G21" s="111"/>
      <c r="H21" s="111"/>
      <c r="I21" s="111"/>
      <c r="J21" s="107"/>
      <c r="K21" s="111"/>
    </row>
    <row r="22" spans="1:11" s="10" customFormat="1" ht="20.25" customHeight="1">
      <c r="A22" s="103">
        <v>1</v>
      </c>
      <c r="B22" s="86">
        <v>401</v>
      </c>
      <c r="C22" s="87" t="s">
        <v>645</v>
      </c>
      <c r="D22" s="92">
        <v>1997</v>
      </c>
      <c r="E22" s="87" t="s">
        <v>111</v>
      </c>
      <c r="F22" s="90">
        <v>28</v>
      </c>
      <c r="G22" s="85"/>
      <c r="H22" s="96"/>
      <c r="I22" s="96"/>
      <c r="J22" s="96"/>
      <c r="K22" s="96"/>
    </row>
    <row r="23" spans="1:11" s="10" customFormat="1" ht="20.25" customHeight="1">
      <c r="A23" s="103">
        <v>2</v>
      </c>
      <c r="B23" s="86">
        <v>71</v>
      </c>
      <c r="C23" s="87" t="s">
        <v>741</v>
      </c>
      <c r="D23" s="92">
        <v>1998</v>
      </c>
      <c r="E23" s="87" t="s">
        <v>227</v>
      </c>
      <c r="F23" s="90">
        <v>27.8</v>
      </c>
      <c r="G23" s="85"/>
      <c r="H23" s="96"/>
      <c r="I23" s="96"/>
      <c r="J23" s="96"/>
      <c r="K23" s="96"/>
    </row>
    <row r="24" spans="1:11" s="10" customFormat="1" ht="20.25" customHeight="1">
      <c r="A24" s="103">
        <v>3</v>
      </c>
      <c r="B24" s="272">
        <v>401</v>
      </c>
      <c r="C24" s="87" t="s">
        <v>650</v>
      </c>
      <c r="D24" s="205">
        <v>1998</v>
      </c>
      <c r="E24" s="87" t="s">
        <v>108</v>
      </c>
      <c r="F24" s="90">
        <v>27.7</v>
      </c>
      <c r="G24" s="85"/>
      <c r="H24" s="96"/>
      <c r="I24" s="96"/>
      <c r="J24" s="96"/>
      <c r="K24" s="96"/>
    </row>
    <row r="25" spans="1:11" s="10" customFormat="1" ht="20.25" customHeight="1">
      <c r="A25" s="103">
        <v>4</v>
      </c>
      <c r="B25" s="86">
        <v>57</v>
      </c>
      <c r="C25" s="87" t="s">
        <v>738</v>
      </c>
      <c r="D25" s="92">
        <v>1997</v>
      </c>
      <c r="E25" s="87" t="s">
        <v>295</v>
      </c>
      <c r="F25" s="90">
        <v>27.4</v>
      </c>
      <c r="G25" s="85"/>
      <c r="H25" s="96"/>
      <c r="I25" s="96"/>
      <c r="J25" s="96"/>
      <c r="K25" s="96"/>
    </row>
    <row r="26" spans="1:11" s="112" customFormat="1" ht="30.75" customHeight="1">
      <c r="A26" s="107"/>
      <c r="B26" s="107"/>
      <c r="C26" s="107" t="s">
        <v>954</v>
      </c>
      <c r="D26" s="109"/>
      <c r="E26" s="107"/>
      <c r="F26" s="162"/>
      <c r="G26" s="111"/>
      <c r="H26" s="111"/>
      <c r="I26" s="111"/>
      <c r="J26" s="107"/>
      <c r="K26" s="111"/>
    </row>
    <row r="27" spans="1:11" s="10" customFormat="1" ht="20.25" customHeight="1">
      <c r="A27" s="103">
        <v>1</v>
      </c>
      <c r="B27" s="86">
        <v>14</v>
      </c>
      <c r="C27" s="87" t="s">
        <v>648</v>
      </c>
      <c r="D27" s="92">
        <v>1997</v>
      </c>
      <c r="E27" s="87" t="s">
        <v>119</v>
      </c>
      <c r="F27" s="90">
        <v>27.3</v>
      </c>
      <c r="G27" s="85"/>
      <c r="H27" s="96"/>
      <c r="I27" s="96"/>
      <c r="J27" s="96"/>
      <c r="K27" s="96"/>
    </row>
    <row r="28" spans="1:11" s="10" customFormat="1" ht="20.25" customHeight="1">
      <c r="A28" s="103">
        <v>2</v>
      </c>
      <c r="B28" s="271">
        <v>183</v>
      </c>
      <c r="C28" s="87" t="s">
        <v>639</v>
      </c>
      <c r="D28" s="92">
        <v>1996</v>
      </c>
      <c r="E28" s="87" t="s">
        <v>218</v>
      </c>
      <c r="F28" s="281">
        <v>27.2</v>
      </c>
      <c r="G28" s="85"/>
      <c r="H28" s="96"/>
      <c r="I28" s="96"/>
      <c r="J28" s="96"/>
      <c r="K28" s="96"/>
    </row>
    <row r="29" spans="1:11" s="10" customFormat="1" ht="20.25" customHeight="1">
      <c r="A29" s="103">
        <v>3</v>
      </c>
      <c r="B29" s="86">
        <v>895</v>
      </c>
      <c r="C29" s="87" t="s">
        <v>739</v>
      </c>
      <c r="D29" s="92">
        <v>1996</v>
      </c>
      <c r="E29" s="87" t="s">
        <v>227</v>
      </c>
      <c r="F29" s="90">
        <v>26.2</v>
      </c>
      <c r="G29" s="85"/>
      <c r="H29" s="96"/>
      <c r="I29" s="96"/>
      <c r="J29" s="96"/>
      <c r="K29" s="96"/>
    </row>
    <row r="30" spans="1:11" s="10" customFormat="1" ht="20.25" customHeight="1">
      <c r="A30" s="103">
        <v>4</v>
      </c>
      <c r="B30" s="86">
        <v>500</v>
      </c>
      <c r="C30" s="87" t="s">
        <v>735</v>
      </c>
      <c r="D30" s="92">
        <v>1997</v>
      </c>
      <c r="E30" s="137" t="s">
        <v>108</v>
      </c>
      <c r="F30" s="90">
        <v>25.5</v>
      </c>
      <c r="G30" s="85"/>
      <c r="H30" s="96"/>
      <c r="I30" s="96"/>
      <c r="J30" s="96"/>
      <c r="K30" s="96"/>
    </row>
    <row r="31" spans="1:11" s="10" customFormat="1" ht="31.5" customHeight="1">
      <c r="A31" s="103"/>
      <c r="B31" s="85"/>
      <c r="C31" s="115" t="s">
        <v>60</v>
      </c>
      <c r="D31" s="105"/>
      <c r="E31" s="104"/>
      <c r="F31" s="163"/>
      <c r="G31" s="85"/>
      <c r="H31" s="96"/>
      <c r="I31" s="96"/>
      <c r="J31" s="96"/>
      <c r="K31" s="96"/>
    </row>
    <row r="32" spans="1:11" s="10" customFormat="1" ht="24.75" customHeight="1">
      <c r="A32" s="103">
        <v>1</v>
      </c>
      <c r="B32" s="86">
        <v>425</v>
      </c>
      <c r="C32" s="87" t="s">
        <v>688</v>
      </c>
      <c r="D32" s="92">
        <v>2001</v>
      </c>
      <c r="E32" s="87"/>
      <c r="F32" s="90">
        <v>27</v>
      </c>
      <c r="G32" s="85"/>
      <c r="H32" s="96"/>
      <c r="I32" s="96"/>
      <c r="J32" s="96"/>
      <c r="K32" s="96"/>
    </row>
    <row r="33" spans="1:11" s="10" customFormat="1" ht="24.75" customHeight="1">
      <c r="A33" s="103">
        <v>2</v>
      </c>
      <c r="B33" s="271">
        <v>69</v>
      </c>
      <c r="C33" s="87" t="s">
        <v>749</v>
      </c>
      <c r="D33" s="92">
        <v>1995</v>
      </c>
      <c r="E33" s="87" t="s">
        <v>119</v>
      </c>
      <c r="F33" s="90">
        <v>27</v>
      </c>
      <c r="G33" s="85"/>
      <c r="H33" s="96"/>
      <c r="I33" s="96"/>
      <c r="J33" s="96"/>
      <c r="K33" s="96"/>
    </row>
    <row r="34" spans="1:11" s="10" customFormat="1" ht="24.75" customHeight="1">
      <c r="A34" s="103">
        <v>3</v>
      </c>
      <c r="B34" s="86">
        <v>222</v>
      </c>
      <c r="C34" s="87" t="s">
        <v>760</v>
      </c>
      <c r="D34" s="92">
        <v>1999</v>
      </c>
      <c r="E34" s="176" t="s">
        <v>502</v>
      </c>
      <c r="F34" s="90">
        <v>26.7</v>
      </c>
      <c r="G34" s="85"/>
      <c r="H34" s="96"/>
      <c r="I34" s="96"/>
      <c r="J34" s="96"/>
      <c r="K34" s="96"/>
    </row>
    <row r="35" spans="1:11" s="10" customFormat="1" ht="24.75" customHeight="1">
      <c r="A35" s="103">
        <v>4</v>
      </c>
      <c r="B35" s="86">
        <v>333</v>
      </c>
      <c r="C35" s="87" t="s">
        <v>664</v>
      </c>
      <c r="D35" s="92">
        <v>2000</v>
      </c>
      <c r="E35" s="137" t="s">
        <v>108</v>
      </c>
      <c r="F35" s="90">
        <v>26</v>
      </c>
      <c r="G35" s="85"/>
      <c r="H35" s="96"/>
      <c r="I35" s="96"/>
      <c r="J35" s="96"/>
      <c r="K35" s="96"/>
    </row>
    <row r="36" spans="1:7" s="10" customFormat="1" ht="16.5" customHeight="1">
      <c r="A36" s="120"/>
      <c r="B36" s="8"/>
      <c r="C36" s="9"/>
      <c r="D36" s="121"/>
      <c r="E36" s="9"/>
      <c r="F36" s="122"/>
      <c r="G36" s="8"/>
    </row>
    <row r="37" spans="1:6" s="10" customFormat="1" ht="14.25" customHeight="1">
      <c r="A37" s="8"/>
      <c r="B37" s="33"/>
      <c r="C37" s="123" t="s">
        <v>23</v>
      </c>
      <c r="D37" s="11"/>
      <c r="E37" s="118"/>
      <c r="F37" s="12"/>
    </row>
    <row r="38" spans="1:6" s="10" customFormat="1" ht="14.25" customHeight="1">
      <c r="A38" s="8"/>
      <c r="B38" s="33"/>
      <c r="C38" s="123" t="s">
        <v>24</v>
      </c>
      <c r="D38" s="11"/>
      <c r="E38" s="119"/>
      <c r="F38" s="12"/>
    </row>
    <row r="39" spans="1:6" s="10" customFormat="1" ht="14.25" customHeight="1">
      <c r="A39" s="8"/>
      <c r="B39" s="33"/>
      <c r="C39" s="123" t="s">
        <v>25</v>
      </c>
      <c r="D39" s="11"/>
      <c r="E39" s="119"/>
      <c r="F39" s="12"/>
    </row>
    <row r="40" spans="1:7" s="14" customFormat="1" ht="17.25" customHeight="1">
      <c r="A40" s="20"/>
      <c r="B40" s="13"/>
      <c r="D40" s="15"/>
      <c r="E40" s="16"/>
      <c r="F40" s="13"/>
      <c r="G40" s="13"/>
    </row>
    <row r="41" spans="1:7" s="14" customFormat="1" ht="17.25" customHeight="1">
      <c r="A41" s="20"/>
      <c r="B41" s="13"/>
      <c r="D41" s="15"/>
      <c r="E41" s="16"/>
      <c r="F41" s="13"/>
      <c r="G41" s="13"/>
    </row>
    <row r="42" spans="1:7" s="14" customFormat="1" ht="17.25" customHeight="1">
      <c r="A42" s="20"/>
      <c r="B42" s="13"/>
      <c r="D42" s="15"/>
      <c r="E42" s="16"/>
      <c r="F42" s="13"/>
      <c r="G42" s="13"/>
    </row>
    <row r="43" spans="1:7" s="14" customFormat="1" ht="17.25" customHeight="1">
      <c r="A43" s="20"/>
      <c r="B43" s="13"/>
      <c r="D43" s="15"/>
      <c r="E43" s="16"/>
      <c r="F43" s="13"/>
      <c r="G43" s="13"/>
    </row>
    <row r="44" spans="1:7" s="14" customFormat="1" ht="17.25" customHeight="1">
      <c r="A44" s="20"/>
      <c r="B44" s="13"/>
      <c r="D44" s="15"/>
      <c r="E44" s="16"/>
      <c r="F44" s="13"/>
      <c r="G44" s="13"/>
    </row>
    <row r="45" spans="1:7" s="14" customFormat="1" ht="17.25" customHeight="1">
      <c r="A45" s="20"/>
      <c r="B45" s="13"/>
      <c r="D45" s="15"/>
      <c r="E45" s="16"/>
      <c r="F45" s="13"/>
      <c r="G45" s="13"/>
    </row>
    <row r="46" spans="1:7" s="14" customFormat="1" ht="17.25" customHeight="1">
      <c r="A46" s="20"/>
      <c r="B46" s="13"/>
      <c r="D46" s="15"/>
      <c r="E46" s="16"/>
      <c r="F46" s="13"/>
      <c r="G46" s="13"/>
    </row>
    <row r="47" spans="1:7" s="14" customFormat="1" ht="17.25" customHeight="1">
      <c r="A47" s="20"/>
      <c r="B47" s="13"/>
      <c r="D47" s="15"/>
      <c r="E47" s="16"/>
      <c r="F47" s="13"/>
      <c r="G47" s="13"/>
    </row>
    <row r="48" spans="1:11" s="54" customFormat="1" ht="17.25" customHeight="1">
      <c r="A48" s="20"/>
      <c r="B48" s="13"/>
      <c r="C48" s="14"/>
      <c r="D48" s="15"/>
      <c r="E48" s="16"/>
      <c r="F48" s="13"/>
      <c r="G48" s="13"/>
      <c r="H48" s="14"/>
      <c r="I48" s="14"/>
      <c r="J48" s="14"/>
      <c r="K48" s="14"/>
    </row>
    <row r="49" spans="1:11" s="54" customFormat="1" ht="17.25" customHeight="1">
      <c r="A49" s="20"/>
      <c r="B49" s="13"/>
      <c r="C49" s="14"/>
      <c r="D49" s="15"/>
      <c r="E49" s="16"/>
      <c r="F49" s="13"/>
      <c r="G49" s="13"/>
      <c r="H49" s="14"/>
      <c r="I49" s="14"/>
      <c r="J49" s="14"/>
      <c r="K49" s="14"/>
    </row>
    <row r="50" spans="1:11" s="54" customFormat="1" ht="17.25" customHeight="1">
      <c r="A50" s="20"/>
      <c r="B50" s="13"/>
      <c r="C50" s="14"/>
      <c r="D50" s="15"/>
      <c r="E50" s="16"/>
      <c r="F50" s="13"/>
      <c r="G50" s="13"/>
      <c r="H50" s="14"/>
      <c r="I50" s="14"/>
      <c r="J50" s="14"/>
      <c r="K50" s="14"/>
    </row>
    <row r="51" spans="1:11" s="54" customFormat="1" ht="17.25" customHeight="1">
      <c r="A51" s="20"/>
      <c r="B51" s="13"/>
      <c r="C51" s="14"/>
      <c r="D51" s="15"/>
      <c r="E51" s="16"/>
      <c r="F51" s="13"/>
      <c r="G51" s="13"/>
      <c r="H51" s="14"/>
      <c r="I51" s="14"/>
      <c r="J51" s="14"/>
      <c r="K51" s="14"/>
    </row>
    <row r="52" spans="1:7" s="14" customFormat="1" ht="17.25" customHeight="1">
      <c r="A52" s="20"/>
      <c r="B52" s="13"/>
      <c r="D52" s="15"/>
      <c r="E52" s="16"/>
      <c r="F52" s="13"/>
      <c r="G52" s="13"/>
    </row>
    <row r="53" spans="1:7" s="14" customFormat="1" ht="17.25" customHeight="1">
      <c r="A53" s="20"/>
      <c r="B53" s="13"/>
      <c r="D53" s="15"/>
      <c r="E53" s="16"/>
      <c r="F53" s="13"/>
      <c r="G53" s="13"/>
    </row>
    <row r="54" spans="1:7" s="14" customFormat="1" ht="17.25" customHeight="1">
      <c r="A54" s="20"/>
      <c r="B54" s="13"/>
      <c r="D54" s="15"/>
      <c r="E54" s="16"/>
      <c r="F54" s="13"/>
      <c r="G54" s="13"/>
    </row>
    <row r="55" spans="1:7" s="14" customFormat="1" ht="17.25" customHeight="1">
      <c r="A55" s="20"/>
      <c r="B55" s="13"/>
      <c r="D55" s="15"/>
      <c r="E55" s="16"/>
      <c r="F55" s="13"/>
      <c r="G55" s="13"/>
    </row>
    <row r="56" spans="1:7" s="14" customFormat="1" ht="17.25" customHeight="1">
      <c r="A56" s="20"/>
      <c r="B56" s="13"/>
      <c r="D56" s="15"/>
      <c r="E56" s="16"/>
      <c r="F56" s="13"/>
      <c r="G56" s="13"/>
    </row>
    <row r="57" spans="1:7" s="14" customFormat="1" ht="17.25" customHeight="1">
      <c r="A57" s="20"/>
      <c r="B57" s="13"/>
      <c r="D57" s="15"/>
      <c r="E57" s="16"/>
      <c r="F57" s="13"/>
      <c r="G57" s="13"/>
    </row>
    <row r="58" spans="1:7" s="14" customFormat="1" ht="17.25" customHeight="1">
      <c r="A58" s="20"/>
      <c r="B58" s="13"/>
      <c r="D58" s="15"/>
      <c r="E58" s="16"/>
      <c r="F58" s="13"/>
      <c r="G58" s="13"/>
    </row>
    <row r="59" spans="1:7" s="14" customFormat="1" ht="17.25" customHeight="1">
      <c r="A59" s="20"/>
      <c r="B59" s="13"/>
      <c r="D59" s="15"/>
      <c r="E59" s="16"/>
      <c r="F59" s="13"/>
      <c r="G59" s="13"/>
    </row>
    <row r="60" spans="1:7" s="14" customFormat="1" ht="17.25" customHeight="1">
      <c r="A60" s="20"/>
      <c r="B60" s="13"/>
      <c r="D60" s="15"/>
      <c r="E60" s="16"/>
      <c r="F60" s="13"/>
      <c r="G60" s="13"/>
    </row>
    <row r="61" spans="1:7" s="14" customFormat="1" ht="12.75">
      <c r="A61" s="20"/>
      <c r="B61" s="13"/>
      <c r="D61" s="15"/>
      <c r="E61" s="16"/>
      <c r="F61" s="13"/>
      <c r="G61" s="13"/>
    </row>
    <row r="62" spans="1:7" s="14" customFormat="1" ht="12.75">
      <c r="A62" s="20"/>
      <c r="B62" s="13"/>
      <c r="D62" s="15"/>
      <c r="E62" s="16"/>
      <c r="F62" s="13"/>
      <c r="G62" s="13"/>
    </row>
    <row r="63" spans="1:7" s="14" customFormat="1" ht="12.75">
      <c r="A63" s="20"/>
      <c r="B63" s="13"/>
      <c r="D63" s="15"/>
      <c r="E63" s="16"/>
      <c r="F63" s="13"/>
      <c r="G63" s="13"/>
    </row>
    <row r="64" spans="1:7" s="14" customFormat="1" ht="12.75">
      <c r="A64" s="20"/>
      <c r="B64" s="13"/>
      <c r="D64" s="15"/>
      <c r="E64" s="16"/>
      <c r="F64" s="13"/>
      <c r="G64" s="13"/>
    </row>
    <row r="65" spans="1:7" s="14" customFormat="1" ht="12.75">
      <c r="A65" s="20"/>
      <c r="B65" s="13"/>
      <c r="D65" s="15"/>
      <c r="E65" s="16"/>
      <c r="F65" s="13"/>
      <c r="G65" s="13"/>
    </row>
    <row r="66" spans="1:7" s="14" customFormat="1" ht="12.75">
      <c r="A66" s="20"/>
      <c r="B66" s="13"/>
      <c r="D66" s="15"/>
      <c r="E66" s="16"/>
      <c r="F66" s="13"/>
      <c r="G66" s="13"/>
    </row>
    <row r="67" spans="1:7" s="14" customFormat="1" ht="12.75">
      <c r="A67" s="20"/>
      <c r="B67" s="13"/>
      <c r="D67" s="15"/>
      <c r="E67" s="16"/>
      <c r="F67" s="13"/>
      <c r="G67" s="13"/>
    </row>
    <row r="68" spans="1:7" s="14" customFormat="1" ht="12.75">
      <c r="A68" s="20"/>
      <c r="B68" s="13"/>
      <c r="D68" s="15"/>
      <c r="E68" s="16"/>
      <c r="F68" s="13"/>
      <c r="G68" s="13"/>
    </row>
    <row r="69" spans="1:7" s="14" customFormat="1" ht="12.75">
      <c r="A69" s="20"/>
      <c r="B69" s="13"/>
      <c r="D69" s="15"/>
      <c r="E69" s="16"/>
      <c r="F69" s="13"/>
      <c r="G69" s="13"/>
    </row>
    <row r="70" spans="1:7" s="14" customFormat="1" ht="12.75">
      <c r="A70" s="20"/>
      <c r="B70" s="13"/>
      <c r="D70" s="15"/>
      <c r="E70" s="16"/>
      <c r="F70" s="13"/>
      <c r="G70" s="13"/>
    </row>
    <row r="71" spans="1:7" s="14" customFormat="1" ht="12.75">
      <c r="A71" s="20"/>
      <c r="B71" s="13"/>
      <c r="D71" s="15"/>
      <c r="E71" s="16"/>
      <c r="F71" s="13"/>
      <c r="G71" s="13"/>
    </row>
    <row r="72" spans="1:7" s="14" customFormat="1" ht="12.75">
      <c r="A72" s="20"/>
      <c r="B72" s="13"/>
      <c r="D72" s="15"/>
      <c r="E72" s="16"/>
      <c r="F72" s="13"/>
      <c r="G72" s="13"/>
    </row>
    <row r="73" spans="1:7" s="14" customFormat="1" ht="12.75">
      <c r="A73" s="20"/>
      <c r="B73" s="13"/>
      <c r="D73" s="15"/>
      <c r="E73" s="16"/>
      <c r="F73" s="13"/>
      <c r="G73" s="13"/>
    </row>
    <row r="74" spans="1:7" s="14" customFormat="1" ht="12.75">
      <c r="A74" s="20"/>
      <c r="B74" s="13"/>
      <c r="D74" s="15"/>
      <c r="E74" s="16"/>
      <c r="F74" s="13"/>
      <c r="G74" s="13"/>
    </row>
    <row r="75" spans="1:7" s="14" customFormat="1" ht="12.75">
      <c r="A75" s="20"/>
      <c r="B75" s="13"/>
      <c r="D75" s="15"/>
      <c r="E75" s="16"/>
      <c r="F75" s="13"/>
      <c r="G75" s="13"/>
    </row>
    <row r="76" spans="1:7" s="14" customFormat="1" ht="12.75">
      <c r="A76" s="20"/>
      <c r="B76" s="13"/>
      <c r="D76" s="15"/>
      <c r="E76" s="16"/>
      <c r="F76" s="13"/>
      <c r="G76" s="13"/>
    </row>
    <row r="77" spans="1:7" s="14" customFormat="1" ht="12.75">
      <c r="A77" s="20"/>
      <c r="B77" s="13"/>
      <c r="D77" s="15"/>
      <c r="E77" s="16"/>
      <c r="F77" s="13"/>
      <c r="G77" s="13"/>
    </row>
    <row r="78" spans="1:7" s="14" customFormat="1" ht="12.75">
      <c r="A78" s="20"/>
      <c r="B78" s="13"/>
      <c r="D78" s="15"/>
      <c r="E78" s="16"/>
      <c r="F78" s="13"/>
      <c r="G78" s="13"/>
    </row>
    <row r="79" spans="1:7" s="14" customFormat="1" ht="12.75">
      <c r="A79" s="20"/>
      <c r="B79" s="13"/>
      <c r="D79" s="15"/>
      <c r="E79" s="16"/>
      <c r="F79" s="13"/>
      <c r="G79" s="13"/>
    </row>
    <row r="80" spans="1:7" s="14" customFormat="1" ht="12.75">
      <c r="A80" s="20"/>
      <c r="B80" s="13"/>
      <c r="D80" s="15"/>
      <c r="E80" s="16"/>
      <c r="F80" s="13"/>
      <c r="G80" s="13"/>
    </row>
    <row r="81" spans="1:7" s="14" customFormat="1" ht="12.75">
      <c r="A81" s="20"/>
      <c r="B81" s="13"/>
      <c r="D81" s="15"/>
      <c r="E81" s="16"/>
      <c r="F81" s="13"/>
      <c r="G81" s="13"/>
    </row>
    <row r="82" spans="1:7" s="14" customFormat="1" ht="12.75">
      <c r="A82" s="20"/>
      <c r="B82" s="13"/>
      <c r="D82" s="15"/>
      <c r="E82" s="16"/>
      <c r="F82" s="13"/>
      <c r="G82" s="13"/>
    </row>
    <row r="83" spans="1:7" s="14" customFormat="1" ht="12.75">
      <c r="A83" s="20"/>
      <c r="B83" s="13"/>
      <c r="D83" s="15"/>
      <c r="E83" s="16"/>
      <c r="F83" s="13"/>
      <c r="G83" s="13"/>
    </row>
    <row r="84" spans="1:7" s="14" customFormat="1" ht="12.75">
      <c r="A84" s="20"/>
      <c r="B84" s="13"/>
      <c r="D84" s="15"/>
      <c r="E84" s="16"/>
      <c r="F84" s="13"/>
      <c r="G84" s="13"/>
    </row>
    <row r="85" spans="1:7" s="14" customFormat="1" ht="12.75">
      <c r="A85" s="20"/>
      <c r="B85" s="13"/>
      <c r="D85" s="15"/>
      <c r="E85" s="16"/>
      <c r="F85" s="13"/>
      <c r="G85" s="13"/>
    </row>
    <row r="86" spans="1:7" s="14" customFormat="1" ht="12.75">
      <c r="A86" s="20"/>
      <c r="B86" s="13"/>
      <c r="D86" s="15"/>
      <c r="E86" s="16"/>
      <c r="F86" s="13"/>
      <c r="G86" s="13"/>
    </row>
    <row r="87" spans="1:7" s="14" customFormat="1" ht="12.75">
      <c r="A87" s="20"/>
      <c r="B87" s="13"/>
      <c r="D87" s="15"/>
      <c r="E87" s="16"/>
      <c r="F87" s="13"/>
      <c r="G87" s="13"/>
    </row>
    <row r="88" spans="1:7" s="14" customFormat="1" ht="12.75">
      <c r="A88" s="20"/>
      <c r="B88" s="13"/>
      <c r="D88" s="15"/>
      <c r="E88" s="16"/>
      <c r="F88" s="13"/>
      <c r="G88" s="13"/>
    </row>
    <row r="89" spans="1:7" s="14" customFormat="1" ht="12.75">
      <c r="A89" s="20"/>
      <c r="B89" s="13"/>
      <c r="D89" s="15"/>
      <c r="E89" s="16"/>
      <c r="F89" s="13"/>
      <c r="G89" s="13"/>
    </row>
    <row r="90" spans="1:7" s="14" customFormat="1" ht="12.75">
      <c r="A90" s="20"/>
      <c r="B90" s="13"/>
      <c r="D90" s="15"/>
      <c r="E90" s="16"/>
      <c r="F90" s="13"/>
      <c r="G90" s="13"/>
    </row>
    <row r="91" spans="1:7" s="14" customFormat="1" ht="12.75">
      <c r="A91" s="20"/>
      <c r="B91" s="13"/>
      <c r="D91" s="15"/>
      <c r="E91" s="16"/>
      <c r="F91" s="13"/>
      <c r="G91" s="13"/>
    </row>
  </sheetData>
  <sheetProtection/>
  <mergeCells count="11">
    <mergeCell ref="G5:K5"/>
    <mergeCell ref="F9:H9"/>
    <mergeCell ref="A8:K8"/>
    <mergeCell ref="G10:I10"/>
    <mergeCell ref="I9:K9"/>
    <mergeCell ref="A1:K1"/>
    <mergeCell ref="A2:K2"/>
    <mergeCell ref="A3:K3"/>
    <mergeCell ref="A7:K7"/>
    <mergeCell ref="A4:K4"/>
    <mergeCell ref="D5:E5"/>
  </mergeCells>
  <printOptions horizontalCentered="1"/>
  <pageMargins left="0.18" right="0.17" top="0.17" bottom="0.17" header="0.17" footer="0.17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N508"/>
  <sheetViews>
    <sheetView tabSelected="1" view="pageBreakPreview" zoomScaleSheetLayoutView="100" zoomScalePageLayoutView="0" workbookViewId="0" topLeftCell="A187">
      <selection activeCell="H126" sqref="H126"/>
    </sheetView>
  </sheetViews>
  <sheetFormatPr defaultColWidth="9.00390625" defaultRowHeight="12.75"/>
  <cols>
    <col min="1" max="1" width="6.125" style="3" customWidth="1"/>
    <col min="2" max="2" width="6.00390625" style="31" hidden="1" customWidth="1"/>
    <col min="3" max="3" width="25.75390625" style="2" customWidth="1"/>
    <col min="4" max="4" width="8.375" style="130" customWidth="1"/>
    <col min="5" max="5" width="27.75390625" style="6" customWidth="1"/>
    <col min="6" max="6" width="7.25390625" style="60" customWidth="1"/>
    <col min="7" max="7" width="8.75390625" style="60" customWidth="1"/>
    <col min="8" max="8" width="7.25390625" style="3" customWidth="1"/>
    <col min="9" max="9" width="5.625" style="55" hidden="1" customWidth="1"/>
    <col min="10" max="10" width="5.625" style="3" hidden="1" customWidth="1"/>
    <col min="11" max="11" width="6.875" style="55" hidden="1" customWidth="1"/>
    <col min="12" max="12" width="41.00390625" style="2" customWidth="1"/>
    <col min="13" max="13" width="5.875" style="3" hidden="1" customWidth="1"/>
    <col min="14" max="14" width="4.625" style="2" hidden="1" customWidth="1"/>
    <col min="15" max="15" width="4.875" style="2" hidden="1" customWidth="1"/>
    <col min="16" max="16" width="6.75390625" style="2" hidden="1" customWidth="1"/>
    <col min="17" max="17" width="4.625" style="2" hidden="1" customWidth="1"/>
    <col min="18" max="24" width="4.75390625" style="2" customWidth="1"/>
    <col min="25" max="25" width="7.00390625" style="2" customWidth="1"/>
    <col min="26" max="71" width="4.75390625" style="2" customWidth="1"/>
    <col min="72" max="72" width="5.875" style="2" customWidth="1"/>
    <col min="73" max="73" width="5.375" style="2" customWidth="1"/>
    <col min="74" max="74" width="5.75390625" style="2" customWidth="1"/>
    <col min="75" max="75" width="5.625" style="2" customWidth="1"/>
    <col min="76" max="76" width="5.75390625" style="2" customWidth="1"/>
    <col min="77" max="77" width="5.625" style="2" customWidth="1"/>
    <col min="78" max="78" width="5.875" style="2" customWidth="1"/>
    <col min="79" max="80" width="4.75390625" style="2" customWidth="1"/>
    <col min="81" max="81" width="5.875" style="2" customWidth="1"/>
    <col min="82" max="82" width="5.75390625" style="2" customWidth="1"/>
    <col min="83" max="84" width="5.625" style="2" customWidth="1"/>
    <col min="85" max="85" width="5.75390625" style="2" customWidth="1"/>
    <col min="86" max="16384" width="9.125" style="2" customWidth="1"/>
  </cols>
  <sheetData>
    <row r="1" spans="1:85" ht="15" customHeight="1">
      <c r="A1" s="291" t="s">
        <v>45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150" t="s">
        <v>12</v>
      </c>
      <c r="S1" s="151">
        <v>1</v>
      </c>
      <c r="T1" s="151">
        <v>2</v>
      </c>
      <c r="U1" s="151">
        <v>3</v>
      </c>
      <c r="V1" s="151" t="s">
        <v>35</v>
      </c>
      <c r="W1" s="151" t="s">
        <v>37</v>
      </c>
      <c r="X1" s="150" t="s">
        <v>16</v>
      </c>
      <c r="Y1" s="150"/>
      <c r="Z1" s="150" t="s">
        <v>12</v>
      </c>
      <c r="AA1" s="151">
        <v>1</v>
      </c>
      <c r="AB1" s="151">
        <v>2</v>
      </c>
      <c r="AC1" s="151">
        <v>3</v>
      </c>
      <c r="AD1" s="150" t="s">
        <v>35</v>
      </c>
      <c r="AE1" s="150" t="s">
        <v>37</v>
      </c>
      <c r="AF1" s="151" t="s">
        <v>38</v>
      </c>
      <c r="AG1" s="150" t="s">
        <v>16</v>
      </c>
      <c r="AI1" s="153" t="s">
        <v>12</v>
      </c>
      <c r="AJ1" s="153">
        <v>1</v>
      </c>
      <c r="AK1" s="153">
        <v>2</v>
      </c>
      <c r="AL1" s="154">
        <v>3</v>
      </c>
      <c r="AM1" s="153" t="s">
        <v>35</v>
      </c>
      <c r="AN1" s="153" t="s">
        <v>37</v>
      </c>
      <c r="AO1" s="153" t="s">
        <v>38</v>
      </c>
      <c r="AP1" s="153" t="s">
        <v>16</v>
      </c>
      <c r="AR1" s="153" t="s">
        <v>12</v>
      </c>
      <c r="AS1" s="153">
        <v>1</v>
      </c>
      <c r="AT1" s="153">
        <v>2</v>
      </c>
      <c r="AU1" s="154">
        <v>3</v>
      </c>
      <c r="AV1" s="153" t="s">
        <v>35</v>
      </c>
      <c r="AW1" s="153" t="s">
        <v>37</v>
      </c>
      <c r="AX1" s="153" t="s">
        <v>38</v>
      </c>
      <c r="AY1" s="153" t="s">
        <v>16</v>
      </c>
      <c r="BA1" s="153" t="s">
        <v>12</v>
      </c>
      <c r="BB1" s="153">
        <v>1</v>
      </c>
      <c r="BC1" s="153">
        <v>2</v>
      </c>
      <c r="BD1" s="154">
        <v>3</v>
      </c>
      <c r="BE1" s="153" t="s">
        <v>35</v>
      </c>
      <c r="BF1" s="153" t="s">
        <v>37</v>
      </c>
      <c r="BG1" s="153" t="s">
        <v>38</v>
      </c>
      <c r="BH1" s="153" t="s">
        <v>16</v>
      </c>
      <c r="BJ1" s="153" t="s">
        <v>12</v>
      </c>
      <c r="BK1" s="153">
        <v>1</v>
      </c>
      <c r="BL1" s="153">
        <v>2</v>
      </c>
      <c r="BM1" s="154">
        <v>3</v>
      </c>
      <c r="BN1" s="153" t="s">
        <v>35</v>
      </c>
      <c r="BO1" s="153" t="s">
        <v>37</v>
      </c>
      <c r="BP1" s="153" t="s">
        <v>38</v>
      </c>
      <c r="BQ1" s="153" t="s">
        <v>16</v>
      </c>
      <c r="BS1" s="153" t="s">
        <v>12</v>
      </c>
      <c r="BT1" s="153">
        <v>1</v>
      </c>
      <c r="BU1" s="153">
        <v>2</v>
      </c>
      <c r="BV1" s="154">
        <v>3</v>
      </c>
      <c r="BW1" s="153" t="s">
        <v>35</v>
      </c>
      <c r="BX1" s="153" t="s">
        <v>37</v>
      </c>
      <c r="BY1" s="153" t="s">
        <v>38</v>
      </c>
      <c r="BZ1" s="153" t="s">
        <v>16</v>
      </c>
      <c r="CB1" s="153" t="s">
        <v>12</v>
      </c>
      <c r="CC1" s="153">
        <v>1</v>
      </c>
      <c r="CD1" s="153">
        <v>2</v>
      </c>
      <c r="CE1" s="154">
        <v>3</v>
      </c>
      <c r="CF1" s="154" t="s">
        <v>35</v>
      </c>
      <c r="CG1" s="153" t="s">
        <v>16</v>
      </c>
    </row>
    <row r="2" spans="1:85" ht="15" customHeight="1">
      <c r="A2" s="300" t="s">
        <v>26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152">
        <v>6</v>
      </c>
      <c r="S2" s="152">
        <v>8.2</v>
      </c>
      <c r="T2" s="152">
        <v>8.7</v>
      </c>
      <c r="U2" s="152">
        <v>9.3</v>
      </c>
      <c r="V2" s="152">
        <v>9.9</v>
      </c>
      <c r="W2" s="152">
        <v>10.5</v>
      </c>
      <c r="X2" s="152">
        <v>11</v>
      </c>
      <c r="Y2" s="200" t="s">
        <v>82</v>
      </c>
      <c r="Z2" s="152">
        <v>6</v>
      </c>
      <c r="AA2" s="152">
        <v>6.9</v>
      </c>
      <c r="AB2" s="152">
        <v>7.2</v>
      </c>
      <c r="AC2" s="152">
        <v>7.5</v>
      </c>
      <c r="AD2" s="152">
        <v>7.9</v>
      </c>
      <c r="AE2" s="152">
        <v>8.3</v>
      </c>
      <c r="AF2" s="152">
        <v>8.8</v>
      </c>
      <c r="AG2" s="152">
        <v>9.4</v>
      </c>
      <c r="AI2" s="155">
        <v>20</v>
      </c>
      <c r="AJ2" s="155">
        <v>22.5</v>
      </c>
      <c r="AK2" s="155">
        <v>23.5</v>
      </c>
      <c r="AL2" s="155">
        <v>24.8</v>
      </c>
      <c r="AM2" s="155">
        <v>26.5</v>
      </c>
      <c r="AN2" s="155">
        <v>28.5</v>
      </c>
      <c r="AO2" s="155">
        <v>31</v>
      </c>
      <c r="AP2" s="155">
        <v>34.5</v>
      </c>
      <c r="AR2" s="155">
        <v>30</v>
      </c>
      <c r="AS2" s="155">
        <v>50.4</v>
      </c>
      <c r="AT2" s="155">
        <v>52.9</v>
      </c>
      <c r="AU2" s="155">
        <v>56.5</v>
      </c>
      <c r="AV2" s="155">
        <v>100.9</v>
      </c>
      <c r="AW2" s="155">
        <v>105.9</v>
      </c>
      <c r="AX2" s="155">
        <v>111.3</v>
      </c>
      <c r="AY2" s="155">
        <v>117.1</v>
      </c>
      <c r="BA2" s="155">
        <v>100</v>
      </c>
      <c r="BB2" s="155">
        <v>156.2</v>
      </c>
      <c r="BC2" s="155">
        <v>202.7</v>
      </c>
      <c r="BD2" s="155">
        <v>211.7</v>
      </c>
      <c r="BE2" s="155">
        <v>221.7</v>
      </c>
      <c r="BF2" s="155">
        <v>232.7</v>
      </c>
      <c r="BG2" s="155">
        <v>244.7</v>
      </c>
      <c r="BH2" s="155">
        <v>259.7</v>
      </c>
      <c r="BJ2" s="155">
        <v>300</v>
      </c>
      <c r="BK2" s="155">
        <v>356.6</v>
      </c>
      <c r="BL2" s="155">
        <v>409.6</v>
      </c>
      <c r="BM2" s="155">
        <v>427.1</v>
      </c>
      <c r="BN2" s="155">
        <v>447.1</v>
      </c>
      <c r="BO2" s="155">
        <v>512.1</v>
      </c>
      <c r="BP2" s="155">
        <v>532.1</v>
      </c>
      <c r="BQ2" s="155">
        <v>612.1</v>
      </c>
      <c r="BS2" s="155">
        <v>401</v>
      </c>
      <c r="BT2" s="155">
        <v>832.1</v>
      </c>
      <c r="BU2" s="155">
        <v>902.1</v>
      </c>
      <c r="BV2" s="155">
        <v>942.1</v>
      </c>
      <c r="BW2" s="155">
        <v>1022.1</v>
      </c>
      <c r="BX2" s="155">
        <v>1102.1</v>
      </c>
      <c r="BY2" s="155">
        <v>1202.1</v>
      </c>
      <c r="BZ2" s="155">
        <v>1322.1</v>
      </c>
      <c r="CB2" s="155">
        <v>401</v>
      </c>
      <c r="CC2" s="155">
        <v>550.1</v>
      </c>
      <c r="CD2" s="155">
        <v>609.1</v>
      </c>
      <c r="CE2" s="155">
        <v>634.1</v>
      </c>
      <c r="CF2" s="155">
        <v>705.1</v>
      </c>
      <c r="CG2" s="155">
        <v>734.1</v>
      </c>
    </row>
    <row r="3" spans="1:85" ht="15" customHeight="1">
      <c r="A3" s="1"/>
      <c r="B3" s="1"/>
      <c r="C3" s="1"/>
      <c r="D3" s="14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01">
        <v>6</v>
      </c>
      <c r="S3" s="201">
        <v>8.4</v>
      </c>
      <c r="T3" s="201">
        <v>8.9</v>
      </c>
      <c r="U3" s="201">
        <v>9.5</v>
      </c>
      <c r="V3" s="201"/>
      <c r="W3" s="201"/>
      <c r="X3" s="201">
        <v>10.1</v>
      </c>
      <c r="Y3" s="200" t="s">
        <v>83</v>
      </c>
      <c r="Z3" s="302" t="s">
        <v>48</v>
      </c>
      <c r="AA3" s="302"/>
      <c r="AB3" s="302"/>
      <c r="AC3" s="302"/>
      <c r="AD3" s="302"/>
      <c r="AE3" s="302"/>
      <c r="AF3" s="302"/>
      <c r="AG3" s="302"/>
      <c r="AI3" s="303" t="s">
        <v>49</v>
      </c>
      <c r="AJ3" s="303"/>
      <c r="AK3" s="303"/>
      <c r="AL3" s="303"/>
      <c r="AM3" s="303"/>
      <c r="AN3" s="303"/>
      <c r="AO3" s="303"/>
      <c r="AP3" s="303"/>
      <c r="AR3" s="303" t="s">
        <v>51</v>
      </c>
      <c r="AS3" s="303"/>
      <c r="AT3" s="303"/>
      <c r="AU3" s="303"/>
      <c r="AV3" s="303"/>
      <c r="AW3" s="303"/>
      <c r="AX3" s="303"/>
      <c r="AY3" s="303"/>
      <c r="BA3" s="303" t="s">
        <v>52</v>
      </c>
      <c r="BB3" s="303"/>
      <c r="BC3" s="303"/>
      <c r="BD3" s="303"/>
      <c r="BE3" s="303"/>
      <c r="BF3" s="303"/>
      <c r="BG3" s="303"/>
      <c r="BH3" s="303"/>
      <c r="BJ3" s="303" t="s">
        <v>53</v>
      </c>
      <c r="BK3" s="303"/>
      <c r="BL3" s="303"/>
      <c r="BM3" s="303"/>
      <c r="BN3" s="303"/>
      <c r="BO3" s="303"/>
      <c r="BP3" s="303"/>
      <c r="BQ3" s="303"/>
      <c r="BS3" s="303" t="s">
        <v>54</v>
      </c>
      <c r="BT3" s="303"/>
      <c r="BU3" s="303"/>
      <c r="BV3" s="303"/>
      <c r="BW3" s="303"/>
      <c r="BX3" s="303"/>
      <c r="BY3" s="303"/>
      <c r="BZ3" s="303"/>
      <c r="CB3" s="303" t="s">
        <v>64</v>
      </c>
      <c r="CC3" s="303"/>
      <c r="CD3" s="303"/>
      <c r="CE3" s="303"/>
      <c r="CF3" s="303"/>
      <c r="CG3" s="303"/>
    </row>
    <row r="4" spans="1:32" ht="42.75" customHeight="1">
      <c r="A4" s="301" t="s">
        <v>1029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15" t="s">
        <v>56</v>
      </c>
      <c r="S4" s="316"/>
      <c r="T4" s="316"/>
      <c r="U4" s="316"/>
      <c r="V4" s="316"/>
      <c r="W4" s="316"/>
      <c r="X4" s="317"/>
      <c r="Y4" s="6"/>
      <c r="AA4" s="64"/>
      <c r="AB4" s="27"/>
      <c r="AC4" s="264"/>
      <c r="AD4" s="6"/>
      <c r="AF4" s="265"/>
    </row>
    <row r="5" spans="3:92" ht="15" customHeight="1">
      <c r="C5" s="5" t="s">
        <v>0</v>
      </c>
      <c r="D5" s="299" t="s">
        <v>30</v>
      </c>
      <c r="E5" s="299"/>
      <c r="F5" s="299"/>
      <c r="G5" s="299"/>
      <c r="H5" s="299"/>
      <c r="I5" s="56"/>
      <c r="J5" s="18"/>
      <c r="K5" s="56"/>
      <c r="L5" s="299" t="s">
        <v>84</v>
      </c>
      <c r="M5" s="299"/>
      <c r="N5" s="299"/>
      <c r="O5" s="299"/>
      <c r="P5" s="299"/>
      <c r="Q5" s="299"/>
      <c r="X5" s="82"/>
      <c r="Y5" s="82"/>
      <c r="AF5" s="81"/>
      <c r="AG5" s="82"/>
      <c r="AH5" s="81"/>
      <c r="AI5" s="81"/>
      <c r="AJ5" s="82"/>
      <c r="AK5" s="81"/>
      <c r="AL5" s="81"/>
      <c r="AM5" s="82"/>
      <c r="AN5" s="81"/>
      <c r="AO5" s="81"/>
      <c r="AP5" s="82"/>
      <c r="AQ5" s="81"/>
      <c r="AR5" s="81"/>
      <c r="AS5" s="81"/>
      <c r="AT5" s="81"/>
      <c r="AU5" s="82"/>
      <c r="AV5" s="81"/>
      <c r="AW5" s="81"/>
      <c r="AX5" s="82"/>
      <c r="AY5" s="81"/>
      <c r="AZ5" s="81"/>
      <c r="BA5" s="82"/>
      <c r="BB5" s="82"/>
      <c r="BC5" s="81"/>
      <c r="BD5" s="81"/>
      <c r="BE5" s="82"/>
      <c r="BF5" s="81"/>
      <c r="BG5" s="81"/>
      <c r="BH5" s="82"/>
      <c r="BI5" s="81"/>
      <c r="BJ5" s="81"/>
      <c r="BK5" s="81"/>
      <c r="BL5" s="82"/>
      <c r="BM5" s="81"/>
      <c r="BN5" s="81"/>
      <c r="BO5" s="82"/>
      <c r="BP5" s="81"/>
      <c r="BQ5" s="81"/>
      <c r="BR5" s="82"/>
      <c r="BS5" s="81"/>
      <c r="BT5" s="81"/>
      <c r="BU5" s="81"/>
      <c r="BV5" s="82"/>
      <c r="BW5" s="81"/>
      <c r="BX5" s="81"/>
      <c r="BY5" s="82"/>
      <c r="BZ5" s="81"/>
      <c r="CA5" s="81"/>
      <c r="CB5" s="82"/>
      <c r="CC5" s="82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</row>
    <row r="6" spans="3:92" ht="15" customHeight="1">
      <c r="C6" s="5"/>
      <c r="D6" s="146"/>
      <c r="E6" s="18"/>
      <c r="F6" s="18"/>
      <c r="G6" s="18"/>
      <c r="H6" s="18"/>
      <c r="I6" s="56"/>
      <c r="J6" s="18"/>
      <c r="K6" s="56"/>
      <c r="L6" s="7"/>
      <c r="M6" s="18"/>
      <c r="N6" s="7"/>
      <c r="X6" s="81"/>
      <c r="Y6" s="81"/>
      <c r="AF6" s="102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</row>
    <row r="7" spans="3:92" ht="15" customHeight="1">
      <c r="C7" s="5"/>
      <c r="D7" s="146"/>
      <c r="E7" s="18"/>
      <c r="F7" s="18"/>
      <c r="G7" s="18"/>
      <c r="H7" s="18"/>
      <c r="I7" s="56"/>
      <c r="J7" s="18"/>
      <c r="K7" s="56"/>
      <c r="L7" s="202" t="s">
        <v>85</v>
      </c>
      <c r="M7" s="18"/>
      <c r="N7" s="7"/>
      <c r="X7" s="81"/>
      <c r="Y7" s="81"/>
      <c r="AF7" s="102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</row>
    <row r="8" spans="3:92" ht="15" customHeight="1">
      <c r="C8" s="5"/>
      <c r="D8" s="146"/>
      <c r="E8" s="18"/>
      <c r="F8" s="18"/>
      <c r="G8" s="18"/>
      <c r="H8" s="18"/>
      <c r="I8" s="56"/>
      <c r="J8" s="18"/>
      <c r="K8" s="56"/>
      <c r="L8" s="202" t="s">
        <v>86</v>
      </c>
      <c r="M8" s="18"/>
      <c r="N8" s="7"/>
      <c r="X8" s="81"/>
      <c r="Y8" s="81"/>
      <c r="AF8" s="102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</row>
    <row r="9" spans="1:32" ht="15.75" customHeight="1">
      <c r="A9" s="290" t="s">
        <v>69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S9" s="24"/>
      <c r="T9" s="28"/>
      <c r="U9" s="28"/>
      <c r="V9" s="28"/>
      <c r="W9" s="29"/>
      <c r="AA9" s="24"/>
      <c r="AB9" s="28"/>
      <c r="AC9" s="29"/>
      <c r="AF9" s="265"/>
    </row>
    <row r="10" spans="1:32" ht="15.75" customHeight="1">
      <c r="A10" s="291" t="s">
        <v>55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S10" s="24"/>
      <c r="T10" s="28"/>
      <c r="U10" s="28"/>
      <c r="V10" s="28"/>
      <c r="W10" s="29"/>
      <c r="AA10" s="24"/>
      <c r="AB10" s="28"/>
      <c r="AC10" s="29"/>
      <c r="AF10" s="265"/>
    </row>
    <row r="11" spans="1:32" ht="15.75" customHeight="1">
      <c r="A11" s="53"/>
      <c r="B11" s="53"/>
      <c r="C11" s="53"/>
      <c r="D11" s="143"/>
      <c r="E11" s="309" t="s">
        <v>27</v>
      </c>
      <c r="F11" s="309"/>
      <c r="G11" s="309"/>
      <c r="H11" s="309"/>
      <c r="I11" s="53"/>
      <c r="J11" s="53"/>
      <c r="K11" s="53"/>
      <c r="L11" s="318" t="s">
        <v>447</v>
      </c>
      <c r="M11" s="318"/>
      <c r="N11" s="318"/>
      <c r="O11" s="318"/>
      <c r="P11" s="318"/>
      <c r="Q11" s="318"/>
      <c r="S11" s="24"/>
      <c r="T11" s="28"/>
      <c r="U11" s="28"/>
      <c r="V11" s="28"/>
      <c r="W11" s="29"/>
      <c r="AA11" s="24"/>
      <c r="AB11" s="28"/>
      <c r="AC11" s="29"/>
      <c r="AF11" s="265"/>
    </row>
    <row r="12" spans="1:32" ht="25.5" customHeight="1">
      <c r="A12" s="39" t="s">
        <v>1</v>
      </c>
      <c r="B12" s="40" t="s">
        <v>11</v>
      </c>
      <c r="C12" s="39" t="s">
        <v>2</v>
      </c>
      <c r="D12" s="144" t="s">
        <v>67</v>
      </c>
      <c r="E12" s="39" t="s">
        <v>4</v>
      </c>
      <c r="F12" s="57" t="s">
        <v>5</v>
      </c>
      <c r="G12" s="62" t="s">
        <v>6</v>
      </c>
      <c r="H12" s="39" t="s">
        <v>15</v>
      </c>
      <c r="I12" s="57"/>
      <c r="J12" s="39"/>
      <c r="K12" s="57"/>
      <c r="L12" s="39" t="s">
        <v>8</v>
      </c>
      <c r="M12" s="292" t="s">
        <v>9</v>
      </c>
      <c r="N12" s="292"/>
      <c r="O12" s="292"/>
      <c r="P12" s="116" t="s">
        <v>10</v>
      </c>
      <c r="Q12" s="117" t="s">
        <v>1</v>
      </c>
      <c r="S12" s="24"/>
      <c r="T12" s="28"/>
      <c r="U12" s="28"/>
      <c r="V12" s="28"/>
      <c r="W12" s="29"/>
      <c r="AA12" s="24"/>
      <c r="AB12" s="28"/>
      <c r="AC12" s="29"/>
      <c r="AF12" s="265"/>
    </row>
    <row r="13" spans="1:17" s="10" customFormat="1" ht="15.75" customHeight="1">
      <c r="A13" s="85">
        <v>1</v>
      </c>
      <c r="B13" s="86"/>
      <c r="C13" s="87" t="s">
        <v>107</v>
      </c>
      <c r="D13" s="92">
        <v>2003</v>
      </c>
      <c r="E13" s="87" t="s">
        <v>108</v>
      </c>
      <c r="F13" s="90">
        <v>8.4</v>
      </c>
      <c r="G13" s="90">
        <v>8.5</v>
      </c>
      <c r="H13" s="266">
        <f>LOOKUP(K13,$R$2:$X$2,$R$1:$X$1)</f>
        <v>1</v>
      </c>
      <c r="I13" s="93">
        <f>F13</f>
        <v>8.4</v>
      </c>
      <c r="J13" s="93">
        <f>G13</f>
        <v>8.5</v>
      </c>
      <c r="K13" s="94">
        <f>SMALL(I13:J13,1)+0</f>
        <v>8.4</v>
      </c>
      <c r="L13" s="95" t="s">
        <v>109</v>
      </c>
      <c r="M13" s="85"/>
      <c r="N13" s="96"/>
      <c r="O13" s="96"/>
      <c r="P13" s="96"/>
      <c r="Q13" s="96"/>
    </row>
    <row r="14" spans="1:32" ht="15.75" customHeight="1">
      <c r="A14" s="290" t="s">
        <v>58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S14" s="24"/>
      <c r="T14" s="28"/>
      <c r="U14" s="28"/>
      <c r="V14" s="28"/>
      <c r="W14" s="29"/>
      <c r="AA14" s="24"/>
      <c r="AB14" s="28"/>
      <c r="AC14" s="29"/>
      <c r="AF14" s="265"/>
    </row>
    <row r="15" spans="1:32" ht="15.75" customHeight="1">
      <c r="A15" s="291" t="s">
        <v>55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S15" s="24"/>
      <c r="T15" s="28"/>
      <c r="U15" s="28"/>
      <c r="V15" s="28"/>
      <c r="W15" s="29"/>
      <c r="AA15" s="24"/>
      <c r="AB15" s="28"/>
      <c r="AC15" s="29"/>
      <c r="AF15" s="265"/>
    </row>
    <row r="16" spans="1:32" ht="15.75" customHeight="1">
      <c r="A16" s="53"/>
      <c r="B16" s="53"/>
      <c r="C16" s="53"/>
      <c r="D16" s="143"/>
      <c r="E16" s="309" t="s">
        <v>27</v>
      </c>
      <c r="F16" s="309"/>
      <c r="G16" s="309"/>
      <c r="H16" s="309"/>
      <c r="I16" s="53"/>
      <c r="J16" s="53"/>
      <c r="K16" s="53"/>
      <c r="L16" s="318" t="s">
        <v>447</v>
      </c>
      <c r="M16" s="318"/>
      <c r="N16" s="318"/>
      <c r="O16" s="318"/>
      <c r="P16" s="318"/>
      <c r="Q16" s="318"/>
      <c r="S16" s="24"/>
      <c r="T16" s="28"/>
      <c r="U16" s="28"/>
      <c r="V16" s="28"/>
      <c r="W16" s="29"/>
      <c r="AA16" s="24"/>
      <c r="AB16" s="28"/>
      <c r="AC16" s="29"/>
      <c r="AF16" s="265"/>
    </row>
    <row r="17" spans="1:32" ht="25.5" customHeight="1">
      <c r="A17" s="39" t="s">
        <v>1</v>
      </c>
      <c r="B17" s="40" t="s">
        <v>11</v>
      </c>
      <c r="C17" s="39" t="s">
        <v>2</v>
      </c>
      <c r="D17" s="144" t="s">
        <v>67</v>
      </c>
      <c r="E17" s="39" t="s">
        <v>4</v>
      </c>
      <c r="F17" s="57" t="s">
        <v>5</v>
      </c>
      <c r="G17" s="62" t="s">
        <v>6</v>
      </c>
      <c r="H17" s="39" t="s">
        <v>15</v>
      </c>
      <c r="I17" s="57"/>
      <c r="J17" s="39"/>
      <c r="K17" s="57"/>
      <c r="L17" s="39" t="s">
        <v>8</v>
      </c>
      <c r="M17" s="292" t="s">
        <v>9</v>
      </c>
      <c r="N17" s="292"/>
      <c r="O17" s="292"/>
      <c r="P17" s="116" t="s">
        <v>10</v>
      </c>
      <c r="Q17" s="117" t="s">
        <v>1</v>
      </c>
      <c r="S17" s="24"/>
      <c r="T17" s="28"/>
      <c r="U17" s="28"/>
      <c r="V17" s="28"/>
      <c r="W17" s="29"/>
      <c r="AA17" s="24"/>
      <c r="AB17" s="28"/>
      <c r="AC17" s="29"/>
      <c r="AF17" s="265"/>
    </row>
    <row r="18" spans="1:32" s="42" customFormat="1" ht="15.75" customHeight="1">
      <c r="A18" s="85">
        <v>2</v>
      </c>
      <c r="B18" s="86"/>
      <c r="C18" s="87" t="s">
        <v>110</v>
      </c>
      <c r="D18" s="92">
        <v>2000</v>
      </c>
      <c r="E18" s="87" t="s">
        <v>111</v>
      </c>
      <c r="F18" s="90">
        <v>9.9</v>
      </c>
      <c r="G18" s="90">
        <v>8.7</v>
      </c>
      <c r="H18" s="266">
        <f>LOOKUP(K18,$R$2:$X$2,$R$1:$X$1)</f>
        <v>2</v>
      </c>
      <c r="I18" s="93">
        <f>F18</f>
        <v>9.9</v>
      </c>
      <c r="J18" s="93">
        <f>G18</f>
        <v>8.7</v>
      </c>
      <c r="K18" s="94">
        <f>SMALL(I18:J18,1)+0</f>
        <v>8.7</v>
      </c>
      <c r="L18" s="288" t="s">
        <v>112</v>
      </c>
      <c r="M18" s="85"/>
      <c r="N18" s="96"/>
      <c r="O18" s="96"/>
      <c r="P18" s="96"/>
      <c r="Q18" s="96"/>
      <c r="S18" s="43"/>
      <c r="T18" s="43"/>
      <c r="U18" s="43"/>
      <c r="V18" s="43"/>
      <c r="W18" s="43"/>
      <c r="AA18" s="43"/>
      <c r="AB18" s="43"/>
      <c r="AC18" s="43"/>
      <c r="AD18" s="44"/>
      <c r="AE18" s="10"/>
      <c r="AF18" s="10"/>
    </row>
    <row r="19" spans="1:32" ht="15.75" customHeight="1">
      <c r="A19" s="290" t="s">
        <v>69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S19" s="24"/>
      <c r="T19" s="28"/>
      <c r="U19" s="28"/>
      <c r="V19" s="28"/>
      <c r="W19" s="29"/>
      <c r="AA19" s="24"/>
      <c r="AB19" s="28"/>
      <c r="AC19" s="29"/>
      <c r="AF19" s="265"/>
    </row>
    <row r="20" spans="1:32" ht="15.75" customHeight="1">
      <c r="A20" s="291" t="s">
        <v>29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S20" s="24"/>
      <c r="T20" s="28"/>
      <c r="U20" s="28"/>
      <c r="V20" s="28"/>
      <c r="W20" s="29"/>
      <c r="AA20" s="24"/>
      <c r="AB20" s="28"/>
      <c r="AC20" s="29"/>
      <c r="AF20" s="265"/>
    </row>
    <row r="21" spans="1:32" ht="25.5" customHeight="1">
      <c r="A21" s="39" t="s">
        <v>1</v>
      </c>
      <c r="B21" s="40" t="s">
        <v>11</v>
      </c>
      <c r="C21" s="39" t="s">
        <v>2</v>
      </c>
      <c r="D21" s="144" t="s">
        <v>67</v>
      </c>
      <c r="E21" s="39" t="s">
        <v>4</v>
      </c>
      <c r="F21" s="57" t="s">
        <v>5</v>
      </c>
      <c r="G21" s="62" t="s">
        <v>6</v>
      </c>
      <c r="H21" s="39" t="s">
        <v>15</v>
      </c>
      <c r="I21" s="57"/>
      <c r="J21" s="39"/>
      <c r="K21" s="57"/>
      <c r="L21" s="39" t="s">
        <v>8</v>
      </c>
      <c r="M21" s="292" t="s">
        <v>9</v>
      </c>
      <c r="N21" s="292"/>
      <c r="O21" s="292"/>
      <c r="P21" s="116" t="s">
        <v>10</v>
      </c>
      <c r="Q21" s="117" t="s">
        <v>1</v>
      </c>
      <c r="S21" s="24"/>
      <c r="T21" s="28"/>
      <c r="U21" s="28"/>
      <c r="V21" s="28"/>
      <c r="W21" s="29"/>
      <c r="AA21" s="24"/>
      <c r="AB21" s="28"/>
      <c r="AC21" s="29"/>
      <c r="AF21" s="265"/>
    </row>
    <row r="22" spans="1:92" s="228" customFormat="1" ht="14.25" customHeight="1">
      <c r="A22" s="229">
        <v>1</v>
      </c>
      <c r="B22" s="236">
        <v>311</v>
      </c>
      <c r="C22" s="227" t="s">
        <v>121</v>
      </c>
      <c r="D22" s="237">
        <v>2004</v>
      </c>
      <c r="E22" s="227" t="s">
        <v>108</v>
      </c>
      <c r="F22" s="238">
        <v>7.2</v>
      </c>
      <c r="G22" s="238">
        <v>7</v>
      </c>
      <c r="H22" s="236">
        <f aca="true" t="shared" si="0" ref="H22:H29">LOOKUP(K22,$Z$2:$AG$2,$Z$1:$AG$1)</f>
        <v>1</v>
      </c>
      <c r="I22" s="239">
        <f aca="true" t="shared" si="1" ref="I22:J29">F22</f>
        <v>7.2</v>
      </c>
      <c r="J22" s="239">
        <f t="shared" si="1"/>
        <v>7</v>
      </c>
      <c r="K22" s="240">
        <f aca="true" t="shared" si="2" ref="K22:K29">SMALL(I22:J22,1)+0</f>
        <v>7</v>
      </c>
      <c r="L22" s="241" t="s">
        <v>114</v>
      </c>
      <c r="M22" s="229">
        <v>1</v>
      </c>
      <c r="N22" s="233"/>
      <c r="O22" s="233"/>
      <c r="P22" s="233"/>
      <c r="Q22" s="23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</row>
    <row r="23" spans="1:92" s="234" customFormat="1" ht="15" customHeight="1">
      <c r="A23" s="229">
        <v>2</v>
      </c>
      <c r="B23" s="274">
        <v>314</v>
      </c>
      <c r="C23" s="227" t="s">
        <v>139</v>
      </c>
      <c r="D23" s="237">
        <v>2003</v>
      </c>
      <c r="E23" s="227" t="s">
        <v>108</v>
      </c>
      <c r="F23" s="238">
        <v>7.4</v>
      </c>
      <c r="G23" s="238">
        <v>7.3</v>
      </c>
      <c r="H23" s="236">
        <f t="shared" si="0"/>
        <v>2</v>
      </c>
      <c r="I23" s="239">
        <f t="shared" si="1"/>
        <v>7.4</v>
      </c>
      <c r="J23" s="239">
        <f t="shared" si="1"/>
        <v>7.3</v>
      </c>
      <c r="K23" s="240">
        <f t="shared" si="2"/>
        <v>7.3</v>
      </c>
      <c r="L23" s="241" t="s">
        <v>114</v>
      </c>
      <c r="M23" s="229">
        <v>1</v>
      </c>
      <c r="N23" s="233"/>
      <c r="O23" s="233"/>
      <c r="P23" s="233"/>
      <c r="Q23" s="23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</row>
    <row r="24" spans="1:92" s="112" customFormat="1" ht="15.75">
      <c r="A24" s="229">
        <v>3</v>
      </c>
      <c r="B24" s="236">
        <v>37</v>
      </c>
      <c r="C24" s="227" t="s">
        <v>145</v>
      </c>
      <c r="D24" s="237">
        <v>2003</v>
      </c>
      <c r="E24" s="227" t="s">
        <v>128</v>
      </c>
      <c r="F24" s="238">
        <v>7.5</v>
      </c>
      <c r="G24" s="238">
        <v>7.3</v>
      </c>
      <c r="H24" s="236">
        <f t="shared" si="0"/>
        <v>2</v>
      </c>
      <c r="I24" s="239">
        <f t="shared" si="1"/>
        <v>7.5</v>
      </c>
      <c r="J24" s="239">
        <f t="shared" si="1"/>
        <v>7.3</v>
      </c>
      <c r="K24" s="240">
        <f t="shared" si="2"/>
        <v>7.3</v>
      </c>
      <c r="L24" s="241" t="s">
        <v>146</v>
      </c>
      <c r="M24" s="229">
        <v>1</v>
      </c>
      <c r="N24" s="233"/>
      <c r="O24" s="233"/>
      <c r="P24" s="233"/>
      <c r="Q24" s="23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</row>
    <row r="25" spans="1:17" s="123" customFormat="1" ht="15.75">
      <c r="A25" s="229">
        <v>4</v>
      </c>
      <c r="B25" s="236">
        <v>287</v>
      </c>
      <c r="C25" s="227" t="s">
        <v>175</v>
      </c>
      <c r="D25" s="237">
        <v>2003</v>
      </c>
      <c r="E25" s="227" t="s">
        <v>124</v>
      </c>
      <c r="F25" s="238">
        <v>7.5</v>
      </c>
      <c r="G25" s="238">
        <v>7.4</v>
      </c>
      <c r="H25" s="236">
        <f t="shared" si="0"/>
        <v>2</v>
      </c>
      <c r="I25" s="239">
        <f t="shared" si="1"/>
        <v>7.5</v>
      </c>
      <c r="J25" s="239">
        <f t="shared" si="1"/>
        <v>7.4</v>
      </c>
      <c r="K25" s="240">
        <f t="shared" si="2"/>
        <v>7.4</v>
      </c>
      <c r="L25" s="241" t="s">
        <v>125</v>
      </c>
      <c r="M25" s="229">
        <v>1</v>
      </c>
      <c r="N25" s="233"/>
      <c r="O25" s="233"/>
      <c r="P25" s="233"/>
      <c r="Q25" s="233"/>
    </row>
    <row r="26" spans="1:17" s="123" customFormat="1" ht="15.75">
      <c r="A26" s="229">
        <v>5</v>
      </c>
      <c r="B26" s="236">
        <v>5</v>
      </c>
      <c r="C26" s="227" t="s">
        <v>181</v>
      </c>
      <c r="D26" s="237">
        <v>2003</v>
      </c>
      <c r="E26" s="227" t="s">
        <v>154</v>
      </c>
      <c r="F26" s="238">
        <v>7.7</v>
      </c>
      <c r="G26" s="238">
        <v>7.4</v>
      </c>
      <c r="H26" s="236">
        <f t="shared" si="0"/>
        <v>2</v>
      </c>
      <c r="I26" s="239">
        <f t="shared" si="1"/>
        <v>7.7</v>
      </c>
      <c r="J26" s="239">
        <f t="shared" si="1"/>
        <v>7.4</v>
      </c>
      <c r="K26" s="240">
        <f t="shared" si="2"/>
        <v>7.4</v>
      </c>
      <c r="L26" s="241" t="s">
        <v>167</v>
      </c>
      <c r="M26" s="229">
        <v>1</v>
      </c>
      <c r="N26" s="233"/>
      <c r="O26" s="233"/>
      <c r="P26" s="233"/>
      <c r="Q26" s="233"/>
    </row>
    <row r="27" spans="1:17" s="123" customFormat="1" ht="15.75">
      <c r="A27" s="229">
        <v>6</v>
      </c>
      <c r="B27" s="236">
        <v>385</v>
      </c>
      <c r="C27" s="227" t="s">
        <v>133</v>
      </c>
      <c r="D27" s="237">
        <v>2004</v>
      </c>
      <c r="E27" s="227" t="s">
        <v>108</v>
      </c>
      <c r="F27" s="238">
        <v>7.7</v>
      </c>
      <c r="G27" s="238">
        <v>7.4</v>
      </c>
      <c r="H27" s="236">
        <f t="shared" si="0"/>
        <v>2</v>
      </c>
      <c r="I27" s="239">
        <f t="shared" si="1"/>
        <v>7.7</v>
      </c>
      <c r="J27" s="239">
        <f t="shared" si="1"/>
        <v>7.4</v>
      </c>
      <c r="K27" s="240">
        <f t="shared" si="2"/>
        <v>7.4</v>
      </c>
      <c r="L27" s="241" t="s">
        <v>125</v>
      </c>
      <c r="M27" s="229">
        <v>2</v>
      </c>
      <c r="N27" s="233"/>
      <c r="O27" s="233"/>
      <c r="P27" s="233"/>
      <c r="Q27" s="233"/>
    </row>
    <row r="28" spans="1:17" s="123" customFormat="1" ht="15.75">
      <c r="A28" s="229">
        <v>7</v>
      </c>
      <c r="B28" s="236">
        <v>9</v>
      </c>
      <c r="C28" s="227" t="s">
        <v>174</v>
      </c>
      <c r="D28" s="237">
        <v>2003</v>
      </c>
      <c r="E28" s="227" t="s">
        <v>128</v>
      </c>
      <c r="F28" s="238">
        <v>7.7</v>
      </c>
      <c r="G28" s="238" t="s">
        <v>943</v>
      </c>
      <c r="H28" s="236">
        <f t="shared" si="0"/>
        <v>3</v>
      </c>
      <c r="I28" s="239">
        <f t="shared" si="1"/>
        <v>7.7</v>
      </c>
      <c r="J28" s="239" t="str">
        <f t="shared" si="1"/>
        <v>справка</v>
      </c>
      <c r="K28" s="240">
        <f t="shared" si="2"/>
        <v>7.7</v>
      </c>
      <c r="L28" s="241" t="s">
        <v>129</v>
      </c>
      <c r="M28" s="229">
        <v>2</v>
      </c>
      <c r="N28" s="233"/>
      <c r="O28" s="233"/>
      <c r="P28" s="233"/>
      <c r="Q28" s="233"/>
    </row>
    <row r="29" spans="1:17" s="123" customFormat="1" ht="15.75">
      <c r="A29" s="229">
        <v>8</v>
      </c>
      <c r="B29" s="236">
        <v>1</v>
      </c>
      <c r="C29" s="227" t="s">
        <v>166</v>
      </c>
      <c r="D29" s="237">
        <v>2003</v>
      </c>
      <c r="E29" s="227" t="s">
        <v>154</v>
      </c>
      <c r="F29" s="238">
        <v>7.8</v>
      </c>
      <c r="G29" s="238" t="s">
        <v>943</v>
      </c>
      <c r="H29" s="236">
        <f t="shared" si="0"/>
        <v>3</v>
      </c>
      <c r="I29" s="239">
        <f t="shared" si="1"/>
        <v>7.8</v>
      </c>
      <c r="J29" s="239" t="str">
        <f t="shared" si="1"/>
        <v>справка</v>
      </c>
      <c r="K29" s="240">
        <f t="shared" si="2"/>
        <v>7.8</v>
      </c>
      <c r="L29" s="241" t="s">
        <v>167</v>
      </c>
      <c r="M29" s="229">
        <v>1</v>
      </c>
      <c r="N29" s="233"/>
      <c r="O29" s="233"/>
      <c r="P29" s="233"/>
      <c r="Q29" s="233"/>
    </row>
    <row r="30" spans="1:17" s="123" customFormat="1" ht="15.75">
      <c r="A30" s="229">
        <v>9</v>
      </c>
      <c r="B30" s="236">
        <v>280</v>
      </c>
      <c r="C30" s="227" t="s">
        <v>157</v>
      </c>
      <c r="D30" s="237">
        <v>2004</v>
      </c>
      <c r="E30" s="227" t="s">
        <v>124</v>
      </c>
      <c r="F30" s="238">
        <v>7.8</v>
      </c>
      <c r="G30" s="238"/>
      <c r="H30" s="236">
        <f aca="true" t="shared" si="3" ref="H30:H53">LOOKUP(K30,$Z$2:$AG$2,$Z$1:$AG$1)</f>
        <v>3</v>
      </c>
      <c r="I30" s="239">
        <f aca="true" t="shared" si="4" ref="I30:I53">F30</f>
        <v>7.8</v>
      </c>
      <c r="J30" s="239"/>
      <c r="K30" s="240">
        <f aca="true" t="shared" si="5" ref="K30:K53">SMALL(I30:J30,1)+0</f>
        <v>7.8</v>
      </c>
      <c r="L30" s="241" t="s">
        <v>125</v>
      </c>
      <c r="M30" s="229">
        <v>2</v>
      </c>
      <c r="N30" s="233"/>
      <c r="O30" s="233"/>
      <c r="P30" s="233"/>
      <c r="Q30" s="233"/>
    </row>
    <row r="31" spans="1:17" s="123" customFormat="1" ht="14.25" customHeight="1">
      <c r="A31" s="229">
        <v>9</v>
      </c>
      <c r="B31" s="236">
        <v>22</v>
      </c>
      <c r="C31" s="227" t="s">
        <v>134</v>
      </c>
      <c r="D31" s="237">
        <v>2003</v>
      </c>
      <c r="E31" s="227" t="s">
        <v>135</v>
      </c>
      <c r="F31" s="238">
        <v>7.8</v>
      </c>
      <c r="G31" s="238"/>
      <c r="H31" s="236">
        <f t="shared" si="3"/>
        <v>3</v>
      </c>
      <c r="I31" s="239">
        <f t="shared" si="4"/>
        <v>7.8</v>
      </c>
      <c r="J31" s="239"/>
      <c r="K31" s="240">
        <f t="shared" si="5"/>
        <v>7.8</v>
      </c>
      <c r="L31" s="241" t="s">
        <v>136</v>
      </c>
      <c r="M31" s="229">
        <v>3</v>
      </c>
      <c r="N31" s="233"/>
      <c r="O31" s="233"/>
      <c r="P31" s="233"/>
      <c r="Q31" s="233"/>
    </row>
    <row r="32" spans="1:17" s="123" customFormat="1" ht="15.75">
      <c r="A32" s="229">
        <v>9</v>
      </c>
      <c r="B32" s="236">
        <v>272</v>
      </c>
      <c r="C32" s="227" t="s">
        <v>132</v>
      </c>
      <c r="D32" s="237">
        <v>2004</v>
      </c>
      <c r="E32" s="227" t="s">
        <v>108</v>
      </c>
      <c r="F32" s="238">
        <v>7.8</v>
      </c>
      <c r="G32" s="238"/>
      <c r="H32" s="236">
        <f t="shared" si="3"/>
        <v>3</v>
      </c>
      <c r="I32" s="239">
        <f t="shared" si="4"/>
        <v>7.8</v>
      </c>
      <c r="J32" s="239"/>
      <c r="K32" s="240">
        <f t="shared" si="5"/>
        <v>7.8</v>
      </c>
      <c r="L32" s="241" t="s">
        <v>125</v>
      </c>
      <c r="M32" s="229">
        <v>4</v>
      </c>
      <c r="N32" s="233"/>
      <c r="O32" s="233"/>
      <c r="P32" s="233"/>
      <c r="Q32" s="233"/>
    </row>
    <row r="33" spans="1:17" s="123" customFormat="1" ht="15.75">
      <c r="A33" s="229">
        <v>9</v>
      </c>
      <c r="B33" s="236">
        <v>3</v>
      </c>
      <c r="C33" s="227" t="s">
        <v>137</v>
      </c>
      <c r="D33" s="237">
        <v>2004</v>
      </c>
      <c r="E33" s="227" t="s">
        <v>119</v>
      </c>
      <c r="F33" s="238">
        <v>7.8</v>
      </c>
      <c r="G33" s="238"/>
      <c r="H33" s="236">
        <f t="shared" si="3"/>
        <v>3</v>
      </c>
      <c r="I33" s="239">
        <f t="shared" si="4"/>
        <v>7.8</v>
      </c>
      <c r="J33" s="239"/>
      <c r="K33" s="240">
        <f t="shared" si="5"/>
        <v>7.8</v>
      </c>
      <c r="L33" s="241" t="s">
        <v>138</v>
      </c>
      <c r="M33" s="229">
        <v>5</v>
      </c>
      <c r="N33" s="233"/>
      <c r="O33" s="233"/>
      <c r="P33" s="233"/>
      <c r="Q33" s="233"/>
    </row>
    <row r="34" spans="1:17" s="123" customFormat="1" ht="15.75">
      <c r="A34" s="229">
        <v>13</v>
      </c>
      <c r="B34" s="236">
        <v>278</v>
      </c>
      <c r="C34" s="227" t="s">
        <v>144</v>
      </c>
      <c r="D34" s="237">
        <v>2003</v>
      </c>
      <c r="E34" s="227" t="s">
        <v>124</v>
      </c>
      <c r="F34" s="238">
        <v>7.9</v>
      </c>
      <c r="G34" s="238"/>
      <c r="H34" s="236" t="str">
        <f t="shared" si="3"/>
        <v>1юн</v>
      </c>
      <c r="I34" s="239">
        <f t="shared" si="4"/>
        <v>7.9</v>
      </c>
      <c r="J34" s="239"/>
      <c r="K34" s="240">
        <f t="shared" si="5"/>
        <v>7.9</v>
      </c>
      <c r="L34" s="241" t="s">
        <v>125</v>
      </c>
      <c r="M34" s="229">
        <v>2</v>
      </c>
      <c r="N34" s="233"/>
      <c r="O34" s="233"/>
      <c r="P34" s="233"/>
      <c r="Q34" s="233"/>
    </row>
    <row r="35" spans="1:17" s="123" customFormat="1" ht="15.75">
      <c r="A35" s="229">
        <v>13</v>
      </c>
      <c r="B35" s="236">
        <v>276</v>
      </c>
      <c r="C35" s="227" t="s">
        <v>147</v>
      </c>
      <c r="D35" s="237">
        <v>2003</v>
      </c>
      <c r="E35" s="227" t="s">
        <v>124</v>
      </c>
      <c r="F35" s="238">
        <v>7.9</v>
      </c>
      <c r="G35" s="238"/>
      <c r="H35" s="236" t="str">
        <f t="shared" si="3"/>
        <v>1юн</v>
      </c>
      <c r="I35" s="239">
        <f t="shared" si="4"/>
        <v>7.9</v>
      </c>
      <c r="J35" s="239"/>
      <c r="K35" s="240">
        <f t="shared" si="5"/>
        <v>7.9</v>
      </c>
      <c r="L35" s="241" t="s">
        <v>125</v>
      </c>
      <c r="M35" s="229">
        <v>3</v>
      </c>
      <c r="N35" s="233"/>
      <c r="O35" s="233"/>
      <c r="P35" s="233"/>
      <c r="Q35" s="233"/>
    </row>
    <row r="36" spans="1:17" s="123" customFormat="1" ht="15.75">
      <c r="A36" s="229">
        <v>13</v>
      </c>
      <c r="B36" s="236">
        <v>52</v>
      </c>
      <c r="C36" s="227" t="s">
        <v>158</v>
      </c>
      <c r="D36" s="237">
        <v>2003</v>
      </c>
      <c r="E36" s="227" t="s">
        <v>159</v>
      </c>
      <c r="F36" s="238">
        <v>7.9</v>
      </c>
      <c r="G36" s="238"/>
      <c r="H36" s="236" t="str">
        <f t="shared" si="3"/>
        <v>1юн</v>
      </c>
      <c r="I36" s="239">
        <f t="shared" si="4"/>
        <v>7.9</v>
      </c>
      <c r="J36" s="239"/>
      <c r="K36" s="240">
        <f t="shared" si="5"/>
        <v>7.9</v>
      </c>
      <c r="L36" s="241" t="s">
        <v>160</v>
      </c>
      <c r="M36" s="229">
        <v>3</v>
      </c>
      <c r="N36" s="233"/>
      <c r="O36" s="233"/>
      <c r="P36" s="233"/>
      <c r="Q36" s="233"/>
    </row>
    <row r="37" spans="1:17" s="123" customFormat="1" ht="15.75">
      <c r="A37" s="229">
        <v>13</v>
      </c>
      <c r="B37" s="236">
        <v>322</v>
      </c>
      <c r="C37" s="227" t="s">
        <v>199</v>
      </c>
      <c r="D37" s="237">
        <v>2003</v>
      </c>
      <c r="E37" s="227" t="s">
        <v>108</v>
      </c>
      <c r="F37" s="238">
        <v>7.9</v>
      </c>
      <c r="G37" s="238"/>
      <c r="H37" s="236" t="str">
        <f t="shared" si="3"/>
        <v>1юн</v>
      </c>
      <c r="I37" s="239">
        <f t="shared" si="4"/>
        <v>7.9</v>
      </c>
      <c r="J37" s="239"/>
      <c r="K37" s="240">
        <f t="shared" si="5"/>
        <v>7.9</v>
      </c>
      <c r="L37" s="241" t="s">
        <v>125</v>
      </c>
      <c r="M37" s="229">
        <v>2</v>
      </c>
      <c r="N37" s="233"/>
      <c r="O37" s="233"/>
      <c r="P37" s="233"/>
      <c r="Q37" s="233"/>
    </row>
    <row r="38" spans="1:17" s="123" customFormat="1" ht="15.75">
      <c r="A38" s="229">
        <v>13</v>
      </c>
      <c r="B38" s="236">
        <v>448</v>
      </c>
      <c r="C38" s="227" t="s">
        <v>201</v>
      </c>
      <c r="D38" s="237">
        <v>2004</v>
      </c>
      <c r="E38" s="227" t="s">
        <v>119</v>
      </c>
      <c r="F38" s="238">
        <v>7.9</v>
      </c>
      <c r="G38" s="238"/>
      <c r="H38" s="236" t="str">
        <f t="shared" si="3"/>
        <v>1юн</v>
      </c>
      <c r="I38" s="239">
        <f t="shared" si="4"/>
        <v>7.9</v>
      </c>
      <c r="J38" s="239"/>
      <c r="K38" s="240">
        <f t="shared" si="5"/>
        <v>7.9</v>
      </c>
      <c r="L38" s="241" t="s">
        <v>202</v>
      </c>
      <c r="M38" s="229">
        <v>1</v>
      </c>
      <c r="N38" s="233"/>
      <c r="O38" s="233"/>
      <c r="P38" s="233"/>
      <c r="Q38" s="233"/>
    </row>
    <row r="39" spans="1:17" s="123" customFormat="1" ht="15.75">
      <c r="A39" s="229">
        <v>18</v>
      </c>
      <c r="B39" s="236">
        <v>85</v>
      </c>
      <c r="C39" s="227" t="s">
        <v>122</v>
      </c>
      <c r="D39" s="237">
        <v>2003</v>
      </c>
      <c r="E39" s="227" t="s">
        <v>119</v>
      </c>
      <c r="F39" s="238">
        <v>8</v>
      </c>
      <c r="G39" s="238"/>
      <c r="H39" s="236" t="str">
        <f t="shared" si="3"/>
        <v>1юн</v>
      </c>
      <c r="I39" s="239">
        <f t="shared" si="4"/>
        <v>8</v>
      </c>
      <c r="J39" s="239"/>
      <c r="K39" s="240">
        <f t="shared" si="5"/>
        <v>8</v>
      </c>
      <c r="L39" s="241" t="s">
        <v>120</v>
      </c>
      <c r="M39" s="229">
        <v>3</v>
      </c>
      <c r="N39" s="233"/>
      <c r="O39" s="233"/>
      <c r="P39" s="233"/>
      <c r="Q39" s="233"/>
    </row>
    <row r="40" spans="1:17" s="123" customFormat="1" ht="14.25" customHeight="1">
      <c r="A40" s="229">
        <v>18</v>
      </c>
      <c r="B40" s="236">
        <v>321</v>
      </c>
      <c r="C40" s="227" t="s">
        <v>126</v>
      </c>
      <c r="D40" s="237">
        <v>2003</v>
      </c>
      <c r="E40" s="227" t="s">
        <v>108</v>
      </c>
      <c r="F40" s="238">
        <v>8</v>
      </c>
      <c r="G40" s="238"/>
      <c r="H40" s="236" t="str">
        <f t="shared" si="3"/>
        <v>1юн</v>
      </c>
      <c r="I40" s="239">
        <f t="shared" si="4"/>
        <v>8</v>
      </c>
      <c r="J40" s="239"/>
      <c r="K40" s="240">
        <f t="shared" si="5"/>
        <v>8</v>
      </c>
      <c r="L40" s="241" t="s">
        <v>114</v>
      </c>
      <c r="M40" s="229">
        <v>2</v>
      </c>
      <c r="N40" s="233"/>
      <c r="O40" s="233"/>
      <c r="P40" s="233"/>
      <c r="Q40" s="233"/>
    </row>
    <row r="41" spans="1:17" s="123" customFormat="1" ht="14.25" customHeight="1">
      <c r="A41" s="229">
        <v>18</v>
      </c>
      <c r="B41" s="236">
        <v>318</v>
      </c>
      <c r="C41" s="227" t="s">
        <v>143</v>
      </c>
      <c r="D41" s="237">
        <v>2004</v>
      </c>
      <c r="E41" s="227" t="s">
        <v>108</v>
      </c>
      <c r="F41" s="238">
        <v>8</v>
      </c>
      <c r="G41" s="238"/>
      <c r="H41" s="236" t="str">
        <f t="shared" si="3"/>
        <v>1юн</v>
      </c>
      <c r="I41" s="239">
        <f t="shared" si="4"/>
        <v>8</v>
      </c>
      <c r="J41" s="239"/>
      <c r="K41" s="240">
        <f t="shared" si="5"/>
        <v>8</v>
      </c>
      <c r="L41" s="241" t="s">
        <v>114</v>
      </c>
      <c r="M41" s="229">
        <v>4</v>
      </c>
      <c r="N41" s="233"/>
      <c r="O41" s="233"/>
      <c r="P41" s="233"/>
      <c r="Q41" s="233"/>
    </row>
    <row r="42" spans="1:17" s="123" customFormat="1" ht="14.25" customHeight="1">
      <c r="A42" s="229">
        <v>18</v>
      </c>
      <c r="B42" s="236">
        <v>350</v>
      </c>
      <c r="C42" s="227" t="s">
        <v>186</v>
      </c>
      <c r="D42" s="237">
        <v>2004</v>
      </c>
      <c r="E42" s="227" t="s">
        <v>119</v>
      </c>
      <c r="F42" s="238">
        <v>8</v>
      </c>
      <c r="G42" s="238"/>
      <c r="H42" s="236" t="str">
        <f t="shared" si="3"/>
        <v>1юн</v>
      </c>
      <c r="I42" s="239">
        <f t="shared" si="4"/>
        <v>8</v>
      </c>
      <c r="J42" s="239"/>
      <c r="K42" s="240">
        <f t="shared" si="5"/>
        <v>8</v>
      </c>
      <c r="L42" s="241" t="s">
        <v>187</v>
      </c>
      <c r="M42" s="229">
        <v>2</v>
      </c>
      <c r="N42" s="233"/>
      <c r="O42" s="233"/>
      <c r="P42" s="233"/>
      <c r="Q42" s="233"/>
    </row>
    <row r="43" spans="1:17" s="123" customFormat="1" ht="14.25" customHeight="1">
      <c r="A43" s="229">
        <v>18</v>
      </c>
      <c r="B43" s="236">
        <v>104</v>
      </c>
      <c r="C43" s="227" t="s">
        <v>267</v>
      </c>
      <c r="D43" s="237">
        <v>2003</v>
      </c>
      <c r="E43" s="227" t="s">
        <v>108</v>
      </c>
      <c r="F43" s="238">
        <v>8</v>
      </c>
      <c r="G43" s="238"/>
      <c r="H43" s="236" t="str">
        <f t="shared" si="3"/>
        <v>1юн</v>
      </c>
      <c r="I43" s="239">
        <f t="shared" si="4"/>
        <v>8</v>
      </c>
      <c r="J43" s="239"/>
      <c r="K43" s="240">
        <f t="shared" si="5"/>
        <v>8</v>
      </c>
      <c r="L43" s="241" t="s">
        <v>125</v>
      </c>
      <c r="M43" s="229">
        <v>3</v>
      </c>
      <c r="N43" s="233"/>
      <c r="O43" s="233"/>
      <c r="P43" s="233"/>
      <c r="Q43" s="233"/>
    </row>
    <row r="44" spans="1:17" s="123" customFormat="1" ht="14.25" customHeight="1">
      <c r="A44" s="229">
        <v>23</v>
      </c>
      <c r="B44" s="236">
        <v>274</v>
      </c>
      <c r="C44" s="227" t="s">
        <v>123</v>
      </c>
      <c r="D44" s="237">
        <v>2004</v>
      </c>
      <c r="E44" s="227" t="s">
        <v>124</v>
      </c>
      <c r="F44" s="238">
        <v>8.1</v>
      </c>
      <c r="G44" s="238"/>
      <c r="H44" s="236" t="str">
        <f t="shared" si="3"/>
        <v>1юн</v>
      </c>
      <c r="I44" s="239">
        <f t="shared" si="4"/>
        <v>8.1</v>
      </c>
      <c r="J44" s="239"/>
      <c r="K44" s="240">
        <f t="shared" si="5"/>
        <v>8.1</v>
      </c>
      <c r="L44" s="241" t="s">
        <v>125</v>
      </c>
      <c r="M44" s="229">
        <v>4</v>
      </c>
      <c r="N44" s="233"/>
      <c r="O44" s="233"/>
      <c r="P44" s="233"/>
      <c r="Q44" s="233"/>
    </row>
    <row r="45" spans="1:17" s="123" customFormat="1" ht="14.25" customHeight="1">
      <c r="A45" s="229">
        <v>24</v>
      </c>
      <c r="B45" s="236">
        <v>322</v>
      </c>
      <c r="C45" s="227" t="s">
        <v>131</v>
      </c>
      <c r="D45" s="237">
        <v>2003</v>
      </c>
      <c r="E45" s="227" t="s">
        <v>108</v>
      </c>
      <c r="F45" s="238">
        <v>8.2</v>
      </c>
      <c r="G45" s="238"/>
      <c r="H45" s="236" t="str">
        <f t="shared" si="3"/>
        <v>1юн</v>
      </c>
      <c r="I45" s="239">
        <f t="shared" si="4"/>
        <v>8.2</v>
      </c>
      <c r="J45" s="239"/>
      <c r="K45" s="240">
        <f t="shared" si="5"/>
        <v>8.2</v>
      </c>
      <c r="L45" s="241" t="s">
        <v>114</v>
      </c>
      <c r="M45" s="229">
        <v>6</v>
      </c>
      <c r="N45" s="233"/>
      <c r="O45" s="233"/>
      <c r="P45" s="233"/>
      <c r="Q45" s="233"/>
    </row>
    <row r="46" spans="1:17" s="123" customFormat="1" ht="14.25" customHeight="1">
      <c r="A46" s="229">
        <v>24</v>
      </c>
      <c r="B46" s="236">
        <v>273</v>
      </c>
      <c r="C46" s="227" t="s">
        <v>165</v>
      </c>
      <c r="D46" s="237">
        <v>2004</v>
      </c>
      <c r="E46" s="227" t="s">
        <v>108</v>
      </c>
      <c r="F46" s="238">
        <v>8.2</v>
      </c>
      <c r="G46" s="238"/>
      <c r="H46" s="236" t="str">
        <f t="shared" si="3"/>
        <v>1юн</v>
      </c>
      <c r="I46" s="239">
        <f t="shared" si="4"/>
        <v>8.2</v>
      </c>
      <c r="J46" s="239"/>
      <c r="K46" s="240">
        <f t="shared" si="5"/>
        <v>8.2</v>
      </c>
      <c r="L46" s="241" t="s">
        <v>125</v>
      </c>
      <c r="M46" s="229">
        <v>4</v>
      </c>
      <c r="N46" s="233"/>
      <c r="O46" s="233"/>
      <c r="P46" s="233"/>
      <c r="Q46" s="233"/>
    </row>
    <row r="47" spans="1:17" s="123" customFormat="1" ht="15.75">
      <c r="A47" s="229">
        <v>24</v>
      </c>
      <c r="B47" s="270">
        <v>275</v>
      </c>
      <c r="C47" s="227" t="s">
        <v>177</v>
      </c>
      <c r="D47" s="237">
        <v>2004</v>
      </c>
      <c r="E47" s="227" t="s">
        <v>124</v>
      </c>
      <c r="F47" s="238">
        <v>8.2</v>
      </c>
      <c r="G47" s="238"/>
      <c r="H47" s="236" t="str">
        <f t="shared" si="3"/>
        <v>1юн</v>
      </c>
      <c r="I47" s="239">
        <f t="shared" si="4"/>
        <v>8.2</v>
      </c>
      <c r="J47" s="239"/>
      <c r="K47" s="240">
        <f t="shared" si="5"/>
        <v>8.2</v>
      </c>
      <c r="L47" s="241" t="s">
        <v>125</v>
      </c>
      <c r="M47" s="229">
        <v>3</v>
      </c>
      <c r="N47" s="233"/>
      <c r="O47" s="233"/>
      <c r="P47" s="233"/>
      <c r="Q47" s="233"/>
    </row>
    <row r="48" spans="1:92" s="123" customFormat="1" ht="15.75">
      <c r="A48" s="229">
        <v>27</v>
      </c>
      <c r="B48" s="236">
        <v>53</v>
      </c>
      <c r="C48" s="227" t="s">
        <v>115</v>
      </c>
      <c r="D48" s="237">
        <v>2003</v>
      </c>
      <c r="E48" s="227" t="s">
        <v>116</v>
      </c>
      <c r="F48" s="238">
        <v>8.3</v>
      </c>
      <c r="G48" s="238"/>
      <c r="H48" s="236" t="str">
        <f t="shared" si="3"/>
        <v>2юн</v>
      </c>
      <c r="I48" s="239">
        <f t="shared" si="4"/>
        <v>8.3</v>
      </c>
      <c r="J48" s="239"/>
      <c r="K48" s="240">
        <f t="shared" si="5"/>
        <v>8.3</v>
      </c>
      <c r="L48" s="241" t="s">
        <v>117</v>
      </c>
      <c r="M48" s="229">
        <v>5</v>
      </c>
      <c r="N48" s="233"/>
      <c r="O48" s="233"/>
      <c r="P48" s="233"/>
      <c r="Q48" s="233"/>
      <c r="R48" s="112"/>
      <c r="S48" s="113"/>
      <c r="T48" s="113"/>
      <c r="U48" s="113"/>
      <c r="V48" s="113"/>
      <c r="W48" s="113"/>
      <c r="X48" s="112"/>
      <c r="Y48" s="112"/>
      <c r="Z48" s="112"/>
      <c r="AA48" s="113"/>
      <c r="AB48" s="113"/>
      <c r="AC48" s="113"/>
      <c r="AD48" s="112"/>
      <c r="AE48" s="114"/>
      <c r="AF48" s="114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</row>
    <row r="49" spans="1:92" s="228" customFormat="1" ht="14.25" customHeight="1">
      <c r="A49" s="229">
        <v>27</v>
      </c>
      <c r="B49" s="236">
        <v>459</v>
      </c>
      <c r="C49" s="227" t="s">
        <v>182</v>
      </c>
      <c r="D49" s="237">
        <v>2004</v>
      </c>
      <c r="E49" s="227" t="s">
        <v>119</v>
      </c>
      <c r="F49" s="238">
        <v>8.3</v>
      </c>
      <c r="G49" s="238"/>
      <c r="H49" s="236" t="str">
        <f t="shared" si="3"/>
        <v>2юн</v>
      </c>
      <c r="I49" s="239">
        <f t="shared" si="4"/>
        <v>8.3</v>
      </c>
      <c r="J49" s="239"/>
      <c r="K49" s="240">
        <f t="shared" si="5"/>
        <v>8.3</v>
      </c>
      <c r="L49" s="241" t="s">
        <v>183</v>
      </c>
      <c r="M49" s="229">
        <v>3</v>
      </c>
      <c r="N49" s="233"/>
      <c r="O49" s="233"/>
      <c r="P49" s="233"/>
      <c r="Q49" s="23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</row>
    <row r="50" spans="1:32" s="234" customFormat="1" ht="15.75">
      <c r="A50" s="229">
        <v>29</v>
      </c>
      <c r="B50" s="230">
        <v>315</v>
      </c>
      <c r="C50" s="231" t="s">
        <v>113</v>
      </c>
      <c r="D50" s="232">
        <v>2004</v>
      </c>
      <c r="E50" s="231" t="s">
        <v>108</v>
      </c>
      <c r="F50" s="238">
        <v>8.4</v>
      </c>
      <c r="G50" s="238"/>
      <c r="H50" s="236" t="str">
        <f t="shared" si="3"/>
        <v>2юн</v>
      </c>
      <c r="I50" s="239">
        <f t="shared" si="4"/>
        <v>8.4</v>
      </c>
      <c r="J50" s="239"/>
      <c r="K50" s="240">
        <f t="shared" si="5"/>
        <v>8.4</v>
      </c>
      <c r="L50" s="231" t="s">
        <v>114</v>
      </c>
      <c r="M50" s="229">
        <v>6</v>
      </c>
      <c r="N50" s="233"/>
      <c r="O50" s="233"/>
      <c r="P50" s="233"/>
      <c r="Q50" s="233"/>
      <c r="S50" s="235"/>
      <c r="T50" s="235"/>
      <c r="U50" s="235"/>
      <c r="V50" s="235"/>
      <c r="W50" s="235"/>
      <c r="AA50" s="235"/>
      <c r="AB50" s="235"/>
      <c r="AC50" s="235"/>
      <c r="AE50" s="123"/>
      <c r="AF50" s="123"/>
    </row>
    <row r="51" spans="1:92" s="112" customFormat="1" ht="15.75">
      <c r="A51" s="229">
        <v>29</v>
      </c>
      <c r="B51" s="229">
        <v>9</v>
      </c>
      <c r="C51" s="233" t="s">
        <v>168</v>
      </c>
      <c r="D51" s="229">
        <v>2005</v>
      </c>
      <c r="E51" s="233" t="s">
        <v>169</v>
      </c>
      <c r="F51" s="238">
        <v>8.4</v>
      </c>
      <c r="G51" s="238"/>
      <c r="H51" s="236" t="str">
        <f t="shared" si="3"/>
        <v>2юн</v>
      </c>
      <c r="I51" s="239">
        <f t="shared" si="4"/>
        <v>8.4</v>
      </c>
      <c r="J51" s="239"/>
      <c r="K51" s="240">
        <f t="shared" si="5"/>
        <v>8.4</v>
      </c>
      <c r="L51" s="233" t="s">
        <v>170</v>
      </c>
      <c r="M51" s="229">
        <v>4</v>
      </c>
      <c r="N51" s="233"/>
      <c r="O51" s="233"/>
      <c r="P51" s="233"/>
      <c r="Q51" s="23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</row>
    <row r="52" spans="1:92" s="123" customFormat="1" ht="15.75">
      <c r="A52" s="229">
        <v>29</v>
      </c>
      <c r="B52" s="232">
        <v>22</v>
      </c>
      <c r="C52" s="231" t="s">
        <v>193</v>
      </c>
      <c r="D52" s="232">
        <v>2004</v>
      </c>
      <c r="E52" s="231" t="s">
        <v>162</v>
      </c>
      <c r="F52" s="238">
        <v>8.4</v>
      </c>
      <c r="G52" s="238"/>
      <c r="H52" s="236" t="str">
        <f t="shared" si="3"/>
        <v>2юн</v>
      </c>
      <c r="I52" s="239">
        <f t="shared" si="4"/>
        <v>8.4</v>
      </c>
      <c r="J52" s="239"/>
      <c r="K52" s="240">
        <f t="shared" si="5"/>
        <v>8.4</v>
      </c>
      <c r="L52" s="231" t="s">
        <v>194</v>
      </c>
      <c r="M52" s="229">
        <v>4</v>
      </c>
      <c r="N52" s="233"/>
      <c r="O52" s="233"/>
      <c r="P52" s="233"/>
      <c r="Q52" s="233"/>
      <c r="R52" s="234"/>
      <c r="S52" s="235"/>
      <c r="T52" s="235"/>
      <c r="U52" s="235"/>
      <c r="V52" s="235"/>
      <c r="W52" s="235"/>
      <c r="X52" s="234"/>
      <c r="Y52" s="234"/>
      <c r="Z52" s="234"/>
      <c r="AA52" s="235"/>
      <c r="AB52" s="235"/>
      <c r="AC52" s="235"/>
      <c r="AD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4"/>
      <c r="CN52" s="234"/>
    </row>
    <row r="53" spans="1:17" s="123" customFormat="1" ht="15.75">
      <c r="A53" s="229">
        <v>32</v>
      </c>
      <c r="B53" s="236">
        <v>499</v>
      </c>
      <c r="C53" s="227" t="s">
        <v>118</v>
      </c>
      <c r="D53" s="237">
        <v>2003</v>
      </c>
      <c r="E53" s="227" t="s">
        <v>119</v>
      </c>
      <c r="F53" s="238">
        <v>8.5</v>
      </c>
      <c r="G53" s="238"/>
      <c r="H53" s="236" t="str">
        <f t="shared" si="3"/>
        <v>2юн</v>
      </c>
      <c r="I53" s="239">
        <f t="shared" si="4"/>
        <v>8.5</v>
      </c>
      <c r="J53" s="239"/>
      <c r="K53" s="240">
        <f t="shared" si="5"/>
        <v>8.5</v>
      </c>
      <c r="L53" s="241" t="s">
        <v>120</v>
      </c>
      <c r="M53" s="229">
        <v>7</v>
      </c>
      <c r="N53" s="233"/>
      <c r="O53" s="233"/>
      <c r="P53" s="233"/>
      <c r="Q53" s="233"/>
    </row>
    <row r="54" spans="1:17" s="123" customFormat="1" ht="15.75">
      <c r="A54" s="229">
        <v>33</v>
      </c>
      <c r="B54" s="236">
        <v>260</v>
      </c>
      <c r="C54" s="227" t="s">
        <v>171</v>
      </c>
      <c r="D54" s="237">
        <v>2003</v>
      </c>
      <c r="E54" s="227" t="s">
        <v>162</v>
      </c>
      <c r="F54" s="238">
        <v>8.6</v>
      </c>
      <c r="G54" s="238"/>
      <c r="H54" s="236" t="str">
        <f aca="true" t="shared" si="6" ref="H54:H71">LOOKUP(K54,$Z$2:$AG$2,$Z$1:$AG$1)</f>
        <v>2юн</v>
      </c>
      <c r="I54" s="239">
        <f aca="true" t="shared" si="7" ref="I54:I77">F54</f>
        <v>8.6</v>
      </c>
      <c r="J54" s="239"/>
      <c r="K54" s="240">
        <f aca="true" t="shared" si="8" ref="K54:K77">SMALL(I54:J54,1)+0</f>
        <v>8.6</v>
      </c>
      <c r="L54" s="241" t="s">
        <v>172</v>
      </c>
      <c r="M54" s="229">
        <v>5</v>
      </c>
      <c r="N54" s="233"/>
      <c r="O54" s="233"/>
      <c r="P54" s="233"/>
      <c r="Q54" s="233"/>
    </row>
    <row r="55" spans="1:92" s="123" customFormat="1" ht="15.75">
      <c r="A55" s="229">
        <v>33</v>
      </c>
      <c r="B55" s="236">
        <v>109</v>
      </c>
      <c r="C55" s="227" t="s">
        <v>195</v>
      </c>
      <c r="D55" s="237">
        <v>2004</v>
      </c>
      <c r="E55" s="227" t="s">
        <v>124</v>
      </c>
      <c r="F55" s="238">
        <v>8.6</v>
      </c>
      <c r="G55" s="238"/>
      <c r="H55" s="236" t="str">
        <f t="shared" si="6"/>
        <v>2юн</v>
      </c>
      <c r="I55" s="239">
        <f t="shared" si="7"/>
        <v>8.6</v>
      </c>
      <c r="J55" s="239"/>
      <c r="K55" s="240">
        <f t="shared" si="8"/>
        <v>8.6</v>
      </c>
      <c r="L55" s="241" t="s">
        <v>125</v>
      </c>
      <c r="M55" s="229">
        <v>5</v>
      </c>
      <c r="N55" s="233"/>
      <c r="O55" s="233"/>
      <c r="P55" s="233"/>
      <c r="Q55" s="233"/>
      <c r="R55" s="112"/>
      <c r="S55" s="113"/>
      <c r="T55" s="113"/>
      <c r="U55" s="113"/>
      <c r="V55" s="113"/>
      <c r="W55" s="113"/>
      <c r="X55" s="112"/>
      <c r="Y55" s="112"/>
      <c r="Z55" s="112"/>
      <c r="AA55" s="113"/>
      <c r="AB55" s="113"/>
      <c r="AC55" s="113"/>
      <c r="AD55" s="112"/>
      <c r="AE55" s="114"/>
      <c r="AF55" s="114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</row>
    <row r="56" spans="1:17" s="123" customFormat="1" ht="15.75">
      <c r="A56" s="229">
        <v>35</v>
      </c>
      <c r="B56" s="229">
        <v>118</v>
      </c>
      <c r="C56" s="233" t="s">
        <v>191</v>
      </c>
      <c r="D56" s="237">
        <v>2004</v>
      </c>
      <c r="E56" s="227" t="s">
        <v>124</v>
      </c>
      <c r="F56" s="238">
        <v>8.7</v>
      </c>
      <c r="G56" s="238"/>
      <c r="H56" s="236" t="str">
        <f t="shared" si="6"/>
        <v>2юн</v>
      </c>
      <c r="I56" s="239">
        <f t="shared" si="7"/>
        <v>8.7</v>
      </c>
      <c r="J56" s="239"/>
      <c r="K56" s="240">
        <f t="shared" si="8"/>
        <v>8.7</v>
      </c>
      <c r="L56" s="241" t="s">
        <v>125</v>
      </c>
      <c r="M56" s="229">
        <v>4</v>
      </c>
      <c r="N56" s="233"/>
      <c r="O56" s="233"/>
      <c r="P56" s="233"/>
      <c r="Q56" s="233"/>
    </row>
    <row r="57" spans="1:17" s="123" customFormat="1" ht="15.75">
      <c r="A57" s="229">
        <v>36</v>
      </c>
      <c r="B57" s="236">
        <v>239</v>
      </c>
      <c r="C57" s="227" t="s">
        <v>142</v>
      </c>
      <c r="D57" s="237">
        <v>2005</v>
      </c>
      <c r="E57" s="227" t="s">
        <v>128</v>
      </c>
      <c r="F57" s="238">
        <v>8.8</v>
      </c>
      <c r="G57" s="238"/>
      <c r="H57" s="236" t="str">
        <f t="shared" si="6"/>
        <v>3юн</v>
      </c>
      <c r="I57" s="239">
        <f t="shared" si="7"/>
        <v>8.8</v>
      </c>
      <c r="J57" s="239"/>
      <c r="K57" s="240">
        <f t="shared" si="8"/>
        <v>8.8</v>
      </c>
      <c r="L57" s="241" t="s">
        <v>129</v>
      </c>
      <c r="M57" s="229">
        <v>5</v>
      </c>
      <c r="N57" s="233"/>
      <c r="O57" s="233"/>
      <c r="P57" s="233"/>
      <c r="Q57" s="233"/>
    </row>
    <row r="58" spans="1:92" s="123" customFormat="1" ht="14.25" customHeight="1">
      <c r="A58" s="229">
        <v>36</v>
      </c>
      <c r="B58" s="236">
        <v>271</v>
      </c>
      <c r="C58" s="227" t="s">
        <v>156</v>
      </c>
      <c r="D58" s="237">
        <v>2004</v>
      </c>
      <c r="E58" s="227" t="s">
        <v>108</v>
      </c>
      <c r="F58" s="238">
        <v>8.8</v>
      </c>
      <c r="G58" s="238"/>
      <c r="H58" s="236" t="str">
        <f t="shared" si="6"/>
        <v>3юн</v>
      </c>
      <c r="I58" s="239">
        <f t="shared" si="7"/>
        <v>8.8</v>
      </c>
      <c r="J58" s="239"/>
      <c r="K58" s="240">
        <f t="shared" si="8"/>
        <v>8.8</v>
      </c>
      <c r="L58" s="241" t="s">
        <v>114</v>
      </c>
      <c r="M58" s="229">
        <v>5</v>
      </c>
      <c r="N58" s="233"/>
      <c r="O58" s="233"/>
      <c r="P58" s="233"/>
      <c r="Q58" s="233"/>
      <c r="R58" s="112"/>
      <c r="S58" s="113"/>
      <c r="T58" s="113"/>
      <c r="U58" s="113"/>
      <c r="V58" s="113"/>
      <c r="W58" s="113"/>
      <c r="X58" s="112"/>
      <c r="Y58" s="112"/>
      <c r="Z58" s="112"/>
      <c r="AA58" s="113"/>
      <c r="AB58" s="113"/>
      <c r="AC58" s="113"/>
      <c r="AD58" s="112"/>
      <c r="AE58" s="114"/>
      <c r="AF58" s="114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</row>
    <row r="59" spans="1:17" s="123" customFormat="1" ht="15.75">
      <c r="A59" s="229">
        <v>38</v>
      </c>
      <c r="B59" s="236">
        <v>267</v>
      </c>
      <c r="C59" s="227" t="s">
        <v>164</v>
      </c>
      <c r="D59" s="237">
        <v>2004</v>
      </c>
      <c r="E59" s="227" t="s">
        <v>108</v>
      </c>
      <c r="F59" s="238">
        <v>8.9</v>
      </c>
      <c r="G59" s="238"/>
      <c r="H59" s="236" t="str">
        <f t="shared" si="6"/>
        <v>3юн</v>
      </c>
      <c r="I59" s="239">
        <f t="shared" si="7"/>
        <v>8.9</v>
      </c>
      <c r="J59" s="239"/>
      <c r="K59" s="240">
        <f t="shared" si="8"/>
        <v>8.9</v>
      </c>
      <c r="L59" s="241" t="s">
        <v>114</v>
      </c>
      <c r="M59" s="229">
        <v>6</v>
      </c>
      <c r="N59" s="233"/>
      <c r="O59" s="233"/>
      <c r="P59" s="233"/>
      <c r="Q59" s="233"/>
    </row>
    <row r="60" spans="1:17" s="123" customFormat="1" ht="15.75">
      <c r="A60" s="229">
        <v>38</v>
      </c>
      <c r="B60" s="236">
        <v>250</v>
      </c>
      <c r="C60" s="227" t="s">
        <v>176</v>
      </c>
      <c r="D60" s="237">
        <v>2003</v>
      </c>
      <c r="E60" s="227" t="s">
        <v>162</v>
      </c>
      <c r="F60" s="238">
        <v>8.9</v>
      </c>
      <c r="G60" s="238"/>
      <c r="H60" s="236" t="str">
        <f t="shared" si="6"/>
        <v>3юн</v>
      </c>
      <c r="I60" s="239">
        <f t="shared" si="7"/>
        <v>8.9</v>
      </c>
      <c r="J60" s="239"/>
      <c r="K60" s="240">
        <f t="shared" si="8"/>
        <v>8.9</v>
      </c>
      <c r="L60" s="241" t="s">
        <v>172</v>
      </c>
      <c r="M60" s="229">
        <v>6</v>
      </c>
      <c r="N60" s="233"/>
      <c r="O60" s="233"/>
      <c r="P60" s="233"/>
      <c r="Q60" s="233"/>
    </row>
    <row r="61" spans="1:17" s="123" customFormat="1" ht="15.75">
      <c r="A61" s="229">
        <v>40</v>
      </c>
      <c r="B61" s="236">
        <v>449</v>
      </c>
      <c r="C61" s="227" t="s">
        <v>161</v>
      </c>
      <c r="D61" s="237">
        <v>2004</v>
      </c>
      <c r="E61" s="227" t="s">
        <v>162</v>
      </c>
      <c r="F61" s="238">
        <v>9</v>
      </c>
      <c r="G61" s="238"/>
      <c r="H61" s="236" t="str">
        <f t="shared" si="6"/>
        <v>3юн</v>
      </c>
      <c r="I61" s="239">
        <f t="shared" si="7"/>
        <v>9</v>
      </c>
      <c r="J61" s="239"/>
      <c r="K61" s="240">
        <f t="shared" si="8"/>
        <v>9</v>
      </c>
      <c r="L61" s="241" t="s">
        <v>163</v>
      </c>
      <c r="M61" s="229">
        <v>7</v>
      </c>
      <c r="N61" s="233"/>
      <c r="O61" s="233"/>
      <c r="P61" s="233"/>
      <c r="Q61" s="233"/>
    </row>
    <row r="62" spans="1:17" s="123" customFormat="1" ht="15.75">
      <c r="A62" s="229">
        <v>40</v>
      </c>
      <c r="B62" s="236">
        <v>377</v>
      </c>
      <c r="C62" s="227" t="s">
        <v>192</v>
      </c>
      <c r="D62" s="237">
        <v>2004</v>
      </c>
      <c r="E62" s="227" t="s">
        <v>119</v>
      </c>
      <c r="F62" s="238">
        <v>9</v>
      </c>
      <c r="G62" s="238"/>
      <c r="H62" s="236" t="str">
        <f t="shared" si="6"/>
        <v>3юн</v>
      </c>
      <c r="I62" s="239">
        <f t="shared" si="7"/>
        <v>9</v>
      </c>
      <c r="J62" s="239"/>
      <c r="K62" s="240">
        <f t="shared" si="8"/>
        <v>9</v>
      </c>
      <c r="L62" s="241" t="s">
        <v>183</v>
      </c>
      <c r="M62" s="229">
        <v>5</v>
      </c>
      <c r="N62" s="233"/>
      <c r="O62" s="233"/>
      <c r="P62" s="233"/>
      <c r="Q62" s="233"/>
    </row>
    <row r="63" spans="1:17" s="123" customFormat="1" ht="15.75">
      <c r="A63" s="229">
        <v>40</v>
      </c>
      <c r="B63" s="236">
        <v>284</v>
      </c>
      <c r="C63" s="227" t="s">
        <v>197</v>
      </c>
      <c r="D63" s="237">
        <v>2004</v>
      </c>
      <c r="E63" s="227" t="s">
        <v>128</v>
      </c>
      <c r="F63" s="238">
        <v>9</v>
      </c>
      <c r="G63" s="238"/>
      <c r="H63" s="236" t="str">
        <f t="shared" si="6"/>
        <v>3юн</v>
      </c>
      <c r="I63" s="239">
        <f t="shared" si="7"/>
        <v>9</v>
      </c>
      <c r="J63" s="239"/>
      <c r="K63" s="240">
        <f t="shared" si="8"/>
        <v>9</v>
      </c>
      <c r="L63" s="241" t="s">
        <v>198</v>
      </c>
      <c r="M63" s="229">
        <v>6</v>
      </c>
      <c r="N63" s="233"/>
      <c r="O63" s="233"/>
      <c r="P63" s="233"/>
      <c r="Q63" s="233"/>
    </row>
    <row r="64" spans="1:17" s="123" customFormat="1" ht="15.75">
      <c r="A64" s="229">
        <v>43</v>
      </c>
      <c r="B64" s="236">
        <v>22</v>
      </c>
      <c r="C64" s="227" t="s">
        <v>173</v>
      </c>
      <c r="D64" s="237">
        <v>2003</v>
      </c>
      <c r="E64" s="227" t="s">
        <v>154</v>
      </c>
      <c r="F64" s="238">
        <v>9.1</v>
      </c>
      <c r="G64" s="238"/>
      <c r="H64" s="236" t="str">
        <f t="shared" si="6"/>
        <v>3юн</v>
      </c>
      <c r="I64" s="239">
        <f t="shared" si="7"/>
        <v>9.1</v>
      </c>
      <c r="J64" s="239"/>
      <c r="K64" s="240">
        <f t="shared" si="8"/>
        <v>9.1</v>
      </c>
      <c r="L64" s="241" t="s">
        <v>167</v>
      </c>
      <c r="M64" s="229">
        <v>7</v>
      </c>
      <c r="N64" s="233"/>
      <c r="O64" s="233"/>
      <c r="P64" s="233"/>
      <c r="Q64" s="233"/>
    </row>
    <row r="65" spans="1:17" s="123" customFormat="1" ht="15.75">
      <c r="A65" s="229">
        <v>44</v>
      </c>
      <c r="B65" s="236">
        <v>93</v>
      </c>
      <c r="C65" s="227" t="s">
        <v>148</v>
      </c>
      <c r="D65" s="237">
        <v>2004</v>
      </c>
      <c r="E65" s="227" t="s">
        <v>128</v>
      </c>
      <c r="F65" s="238">
        <v>9.2</v>
      </c>
      <c r="G65" s="238"/>
      <c r="H65" s="236" t="str">
        <f t="shared" si="6"/>
        <v>3юн</v>
      </c>
      <c r="I65" s="239">
        <f t="shared" si="7"/>
        <v>9.2</v>
      </c>
      <c r="J65" s="239"/>
      <c r="K65" s="240">
        <f t="shared" si="8"/>
        <v>9.2</v>
      </c>
      <c r="L65" s="241" t="s">
        <v>149</v>
      </c>
      <c r="M65" s="229">
        <v>6</v>
      </c>
      <c r="N65" s="233"/>
      <c r="O65" s="233"/>
      <c r="P65" s="233"/>
      <c r="Q65" s="233"/>
    </row>
    <row r="66" spans="1:17" s="123" customFormat="1" ht="15.75">
      <c r="A66" s="229">
        <v>45</v>
      </c>
      <c r="B66" s="236">
        <v>234</v>
      </c>
      <c r="C66" s="227" t="s">
        <v>127</v>
      </c>
      <c r="D66" s="237">
        <v>2004</v>
      </c>
      <c r="E66" s="227" t="s">
        <v>128</v>
      </c>
      <c r="F66" s="238">
        <v>9.5</v>
      </c>
      <c r="G66" s="238"/>
      <c r="H66" s="236" t="str">
        <f t="shared" si="6"/>
        <v>б/р</v>
      </c>
      <c r="I66" s="239">
        <f t="shared" si="7"/>
        <v>9.5</v>
      </c>
      <c r="J66" s="239"/>
      <c r="K66" s="240">
        <f t="shared" si="8"/>
        <v>9.5</v>
      </c>
      <c r="L66" s="241" t="s">
        <v>129</v>
      </c>
      <c r="M66" s="229">
        <v>8</v>
      </c>
      <c r="N66" s="233"/>
      <c r="O66" s="233"/>
      <c r="P66" s="233"/>
      <c r="Q66" s="233"/>
    </row>
    <row r="67" spans="1:17" s="123" customFormat="1" ht="18" customHeight="1">
      <c r="A67" s="229">
        <v>45</v>
      </c>
      <c r="B67" s="236">
        <v>453</v>
      </c>
      <c r="C67" s="227" t="s">
        <v>152</v>
      </c>
      <c r="D67" s="237">
        <v>2008</v>
      </c>
      <c r="E67" s="227" t="s">
        <v>141</v>
      </c>
      <c r="F67" s="238">
        <v>9.5</v>
      </c>
      <c r="G67" s="238"/>
      <c r="H67" s="236" t="str">
        <f t="shared" si="6"/>
        <v>б/р</v>
      </c>
      <c r="I67" s="239">
        <f t="shared" si="7"/>
        <v>9.5</v>
      </c>
      <c r="J67" s="239"/>
      <c r="K67" s="240">
        <f t="shared" si="8"/>
        <v>9.5</v>
      </c>
      <c r="L67" s="241" t="s">
        <v>120</v>
      </c>
      <c r="M67" s="229">
        <v>7</v>
      </c>
      <c r="N67" s="233"/>
      <c r="O67" s="233"/>
      <c r="P67" s="233"/>
      <c r="Q67" s="233"/>
    </row>
    <row r="68" spans="1:92" s="123" customFormat="1" ht="18" customHeight="1">
      <c r="A68" s="229">
        <v>45</v>
      </c>
      <c r="B68" s="254">
        <v>442</v>
      </c>
      <c r="C68" s="255" t="s">
        <v>203</v>
      </c>
      <c r="D68" s="256">
        <v>2004</v>
      </c>
      <c r="E68" s="255" t="s">
        <v>162</v>
      </c>
      <c r="F68" s="357">
        <v>9.5</v>
      </c>
      <c r="G68" s="357"/>
      <c r="H68" s="254" t="str">
        <f t="shared" si="6"/>
        <v>б/р</v>
      </c>
      <c r="I68" s="239">
        <f t="shared" si="7"/>
        <v>9.5</v>
      </c>
      <c r="J68" s="239"/>
      <c r="K68" s="239">
        <f t="shared" si="8"/>
        <v>9.5</v>
      </c>
      <c r="L68" s="257" t="s">
        <v>163</v>
      </c>
      <c r="M68" s="253">
        <v>7</v>
      </c>
      <c r="N68" s="258"/>
      <c r="O68" s="258"/>
      <c r="P68" s="258"/>
      <c r="Q68" s="258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</row>
    <row r="69" spans="1:17" s="123" customFormat="1" ht="18" customHeight="1">
      <c r="A69" s="229">
        <v>48</v>
      </c>
      <c r="B69" s="229">
        <v>452</v>
      </c>
      <c r="C69" s="233" t="s">
        <v>130</v>
      </c>
      <c r="D69" s="229">
        <v>2006</v>
      </c>
      <c r="E69" s="233" t="s">
        <v>119</v>
      </c>
      <c r="F69" s="238">
        <v>9.7</v>
      </c>
      <c r="G69" s="238"/>
      <c r="H69" s="236" t="str">
        <f t="shared" si="6"/>
        <v>б/р</v>
      </c>
      <c r="I69" s="239">
        <f t="shared" si="7"/>
        <v>9.7</v>
      </c>
      <c r="J69" s="239"/>
      <c r="K69" s="240">
        <f t="shared" si="8"/>
        <v>9.7</v>
      </c>
      <c r="L69" s="233" t="s">
        <v>120</v>
      </c>
      <c r="M69" s="229">
        <v>7</v>
      </c>
      <c r="N69" s="233"/>
      <c r="O69" s="233"/>
      <c r="P69" s="233"/>
      <c r="Q69" s="233"/>
    </row>
    <row r="70" spans="1:17" s="123" customFormat="1" ht="18" customHeight="1">
      <c r="A70" s="229">
        <v>48</v>
      </c>
      <c r="B70" s="236">
        <v>23</v>
      </c>
      <c r="C70" s="227" t="s">
        <v>189</v>
      </c>
      <c r="D70" s="237">
        <v>2005</v>
      </c>
      <c r="E70" s="227" t="s">
        <v>108</v>
      </c>
      <c r="F70" s="238">
        <v>9.7</v>
      </c>
      <c r="G70" s="238"/>
      <c r="H70" s="236" t="str">
        <f t="shared" si="6"/>
        <v>б/р</v>
      </c>
      <c r="I70" s="239">
        <f t="shared" si="7"/>
        <v>9.7</v>
      </c>
      <c r="J70" s="239"/>
      <c r="K70" s="240">
        <f t="shared" si="8"/>
        <v>9.7</v>
      </c>
      <c r="L70" s="241" t="s">
        <v>190</v>
      </c>
      <c r="M70" s="229">
        <v>6</v>
      </c>
      <c r="N70" s="233"/>
      <c r="O70" s="233"/>
      <c r="P70" s="233"/>
      <c r="Q70" s="233"/>
    </row>
    <row r="71" spans="1:17" s="123" customFormat="1" ht="18" customHeight="1">
      <c r="A71" s="229">
        <v>50</v>
      </c>
      <c r="B71" s="236">
        <v>451</v>
      </c>
      <c r="C71" s="227" t="s">
        <v>140</v>
      </c>
      <c r="D71" s="237">
        <v>2007</v>
      </c>
      <c r="E71" s="227" t="s">
        <v>141</v>
      </c>
      <c r="F71" s="238">
        <v>9.8</v>
      </c>
      <c r="G71" s="238"/>
      <c r="H71" s="236" t="str">
        <f t="shared" si="6"/>
        <v>б/р</v>
      </c>
      <c r="I71" s="239">
        <f t="shared" si="7"/>
        <v>9.8</v>
      </c>
      <c r="J71" s="239"/>
      <c r="K71" s="240">
        <f t="shared" si="8"/>
        <v>9.8</v>
      </c>
      <c r="L71" s="241" t="s">
        <v>120</v>
      </c>
      <c r="M71" s="229">
        <v>8</v>
      </c>
      <c r="N71" s="233"/>
      <c r="O71" s="233"/>
      <c r="P71" s="233"/>
      <c r="Q71" s="233"/>
    </row>
    <row r="72" spans="1:17" s="123" customFormat="1" ht="18" customHeight="1" hidden="1">
      <c r="A72" s="229"/>
      <c r="B72" s="229">
        <v>86</v>
      </c>
      <c r="C72" s="233" t="s">
        <v>150</v>
      </c>
      <c r="D72" s="237">
        <v>2003</v>
      </c>
      <c r="E72" s="227" t="s">
        <v>108</v>
      </c>
      <c r="F72" s="238" t="s">
        <v>847</v>
      </c>
      <c r="G72" s="238"/>
      <c r="H72" s="236"/>
      <c r="I72" s="239" t="str">
        <f t="shared" si="7"/>
        <v>н.я</v>
      </c>
      <c r="J72" s="239"/>
      <c r="K72" s="240" t="e">
        <f t="shared" si="8"/>
        <v>#NUM!</v>
      </c>
      <c r="L72" s="241" t="s">
        <v>151</v>
      </c>
      <c r="M72" s="229"/>
      <c r="N72" s="233"/>
      <c r="O72" s="233"/>
      <c r="P72" s="233"/>
      <c r="Q72" s="233"/>
    </row>
    <row r="73" spans="1:92" s="123" customFormat="1" ht="18" customHeight="1" hidden="1">
      <c r="A73" s="229"/>
      <c r="B73" s="232">
        <v>40</v>
      </c>
      <c r="C73" s="231" t="s">
        <v>153</v>
      </c>
      <c r="D73" s="232">
        <v>2003</v>
      </c>
      <c r="E73" s="231" t="s">
        <v>154</v>
      </c>
      <c r="F73" s="238" t="s">
        <v>847</v>
      </c>
      <c r="G73" s="238"/>
      <c r="H73" s="236"/>
      <c r="I73" s="239" t="str">
        <f t="shared" si="7"/>
        <v>н.я</v>
      </c>
      <c r="J73" s="239"/>
      <c r="K73" s="240" t="e">
        <f t="shared" si="8"/>
        <v>#NUM!</v>
      </c>
      <c r="L73" s="231" t="s">
        <v>155</v>
      </c>
      <c r="M73" s="229"/>
      <c r="N73" s="233"/>
      <c r="O73" s="233"/>
      <c r="P73" s="233"/>
      <c r="Q73" s="233"/>
      <c r="R73" s="234"/>
      <c r="S73" s="235"/>
      <c r="T73" s="235"/>
      <c r="U73" s="235"/>
      <c r="V73" s="235"/>
      <c r="W73" s="235"/>
      <c r="X73" s="234"/>
      <c r="Y73" s="234"/>
      <c r="Z73" s="234"/>
      <c r="AA73" s="235"/>
      <c r="AB73" s="235"/>
      <c r="AC73" s="235"/>
      <c r="AD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4"/>
      <c r="BX73" s="234"/>
      <c r="BY73" s="234"/>
      <c r="BZ73" s="234"/>
      <c r="CA73" s="234"/>
      <c r="CB73" s="234"/>
      <c r="CC73" s="234"/>
      <c r="CD73" s="234"/>
      <c r="CE73" s="234"/>
      <c r="CF73" s="234"/>
      <c r="CG73" s="234"/>
      <c r="CH73" s="234"/>
      <c r="CI73" s="234"/>
      <c r="CJ73" s="234"/>
      <c r="CK73" s="234"/>
      <c r="CL73" s="234"/>
      <c r="CM73" s="234"/>
      <c r="CN73" s="234"/>
    </row>
    <row r="74" spans="1:17" s="123" customFormat="1" ht="18" customHeight="1" hidden="1">
      <c r="A74" s="229"/>
      <c r="B74" s="270">
        <v>472</v>
      </c>
      <c r="C74" s="227" t="s">
        <v>178</v>
      </c>
      <c r="D74" s="237">
        <v>2003</v>
      </c>
      <c r="E74" s="227" t="s">
        <v>179</v>
      </c>
      <c r="F74" s="238" t="s">
        <v>847</v>
      </c>
      <c r="G74" s="238"/>
      <c r="H74" s="236"/>
      <c r="I74" s="239" t="str">
        <f t="shared" si="7"/>
        <v>н.я</v>
      </c>
      <c r="J74" s="239"/>
      <c r="K74" s="240" t="e">
        <f t="shared" si="8"/>
        <v>#NUM!</v>
      </c>
      <c r="L74" s="241" t="s">
        <v>180</v>
      </c>
      <c r="M74" s="229"/>
      <c r="N74" s="233"/>
      <c r="O74" s="233"/>
      <c r="P74" s="233"/>
      <c r="Q74" s="233"/>
    </row>
    <row r="75" spans="1:17" s="123" customFormat="1" ht="18" customHeight="1" hidden="1">
      <c r="A75" s="229"/>
      <c r="B75" s="236">
        <v>204</v>
      </c>
      <c r="C75" s="227" t="s">
        <v>184</v>
      </c>
      <c r="D75" s="237">
        <v>2004</v>
      </c>
      <c r="E75" s="227" t="s">
        <v>128</v>
      </c>
      <c r="F75" s="238" t="s">
        <v>847</v>
      </c>
      <c r="G75" s="238"/>
      <c r="H75" s="236"/>
      <c r="I75" s="239" t="str">
        <f t="shared" si="7"/>
        <v>н.я</v>
      </c>
      <c r="J75" s="239"/>
      <c r="K75" s="240" t="e">
        <f t="shared" si="8"/>
        <v>#NUM!</v>
      </c>
      <c r="L75" s="241" t="s">
        <v>185</v>
      </c>
      <c r="M75" s="229"/>
      <c r="N75" s="233"/>
      <c r="O75" s="233"/>
      <c r="P75" s="233"/>
      <c r="Q75" s="233"/>
    </row>
    <row r="76" spans="1:92" s="228" customFormat="1" ht="18" customHeight="1" hidden="1">
      <c r="A76" s="229"/>
      <c r="B76" s="236">
        <v>87</v>
      </c>
      <c r="C76" s="227" t="s">
        <v>188</v>
      </c>
      <c r="D76" s="237">
        <v>2003</v>
      </c>
      <c r="E76" s="227" t="s">
        <v>108</v>
      </c>
      <c r="F76" s="238" t="s">
        <v>847</v>
      </c>
      <c r="G76" s="238"/>
      <c r="H76" s="236"/>
      <c r="I76" s="239" t="str">
        <f t="shared" si="7"/>
        <v>н.я</v>
      </c>
      <c r="J76" s="239"/>
      <c r="K76" s="240" t="e">
        <f t="shared" si="8"/>
        <v>#NUM!</v>
      </c>
      <c r="L76" s="241" t="s">
        <v>151</v>
      </c>
      <c r="M76" s="229"/>
      <c r="N76" s="233"/>
      <c r="O76" s="233"/>
      <c r="P76" s="233"/>
      <c r="Q76" s="23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</row>
    <row r="77" spans="1:92" s="234" customFormat="1" ht="18" customHeight="1" hidden="1">
      <c r="A77" s="229"/>
      <c r="B77" s="274">
        <v>457</v>
      </c>
      <c r="C77" s="227" t="s">
        <v>196</v>
      </c>
      <c r="D77" s="237">
        <v>2003</v>
      </c>
      <c r="E77" s="227" t="s">
        <v>119</v>
      </c>
      <c r="F77" s="238" t="s">
        <v>847</v>
      </c>
      <c r="G77" s="238"/>
      <c r="H77" s="236"/>
      <c r="I77" s="239" t="str">
        <f t="shared" si="7"/>
        <v>н.я</v>
      </c>
      <c r="J77" s="239"/>
      <c r="K77" s="240" t="e">
        <f t="shared" si="8"/>
        <v>#NUM!</v>
      </c>
      <c r="L77" s="241" t="s">
        <v>183</v>
      </c>
      <c r="M77" s="229"/>
      <c r="N77" s="233"/>
      <c r="O77" s="233"/>
      <c r="P77" s="233"/>
      <c r="Q77" s="23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</row>
    <row r="78" spans="1:32" ht="15.75" customHeight="1">
      <c r="A78" s="290" t="s">
        <v>57</v>
      </c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S78" s="24"/>
      <c r="T78" s="28"/>
      <c r="U78" s="28"/>
      <c r="V78" s="28"/>
      <c r="W78" s="29"/>
      <c r="AA78" s="24"/>
      <c r="AB78" s="28"/>
      <c r="AC78" s="29"/>
      <c r="AF78" s="265"/>
    </row>
    <row r="79" spans="1:32" ht="15.75" customHeight="1">
      <c r="A79" s="291" t="s">
        <v>29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S79" s="24"/>
      <c r="T79" s="28"/>
      <c r="U79" s="28"/>
      <c r="V79" s="28"/>
      <c r="W79" s="29"/>
      <c r="AA79" s="24"/>
      <c r="AB79" s="28"/>
      <c r="AC79" s="29"/>
      <c r="AF79" s="265"/>
    </row>
    <row r="80" spans="1:32" ht="25.5" customHeight="1">
      <c r="A80" s="39" t="s">
        <v>1</v>
      </c>
      <c r="B80" s="40" t="s">
        <v>11</v>
      </c>
      <c r="C80" s="39" t="s">
        <v>2</v>
      </c>
      <c r="D80" s="144" t="s">
        <v>67</v>
      </c>
      <c r="E80" s="39" t="s">
        <v>4</v>
      </c>
      <c r="F80" s="57" t="s">
        <v>5</v>
      </c>
      <c r="G80" s="62" t="s">
        <v>6</v>
      </c>
      <c r="H80" s="39" t="s">
        <v>15</v>
      </c>
      <c r="I80" s="57"/>
      <c r="J80" s="39"/>
      <c r="K80" s="57"/>
      <c r="L80" s="39" t="s">
        <v>8</v>
      </c>
      <c r="M80" s="292" t="s">
        <v>9</v>
      </c>
      <c r="N80" s="292"/>
      <c r="O80" s="292"/>
      <c r="P80" s="116" t="s">
        <v>10</v>
      </c>
      <c r="Q80" s="117" t="s">
        <v>1</v>
      </c>
      <c r="S80" s="24"/>
      <c r="T80" s="28"/>
      <c r="U80" s="28"/>
      <c r="V80" s="28"/>
      <c r="W80" s="29"/>
      <c r="AA80" s="24"/>
      <c r="AB80" s="28"/>
      <c r="AC80" s="29"/>
      <c r="AF80" s="265"/>
    </row>
    <row r="81" spans="1:92" s="228" customFormat="1" ht="14.25" customHeight="1">
      <c r="A81" s="229">
        <v>1</v>
      </c>
      <c r="B81" s="236">
        <v>155</v>
      </c>
      <c r="C81" s="227" t="s">
        <v>217</v>
      </c>
      <c r="D81" s="237">
        <v>1996</v>
      </c>
      <c r="E81" s="227" t="s">
        <v>218</v>
      </c>
      <c r="F81" s="238">
        <v>6.7</v>
      </c>
      <c r="G81" s="238">
        <v>6.6</v>
      </c>
      <c r="H81" s="236" t="str">
        <f aca="true" t="shared" si="9" ref="H81:H86">LOOKUP(K81,$Z$2:$AG$2,$Z$1:$AG$1)</f>
        <v>КМС</v>
      </c>
      <c r="I81" s="239">
        <f aca="true" t="shared" si="10" ref="I81:J86">F81</f>
        <v>6.7</v>
      </c>
      <c r="J81" s="239">
        <f t="shared" si="10"/>
        <v>6.6</v>
      </c>
      <c r="K81" s="240">
        <f aca="true" t="shared" si="11" ref="K81:K89">SMALL(I81:J81,1)+0</f>
        <v>6.6</v>
      </c>
      <c r="L81" s="241" t="s">
        <v>219</v>
      </c>
      <c r="M81" s="229">
        <v>1</v>
      </c>
      <c r="N81" s="233"/>
      <c r="O81" s="233"/>
      <c r="P81" s="233"/>
      <c r="Q81" s="23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</row>
    <row r="82" spans="1:17" s="123" customFormat="1" ht="15.75">
      <c r="A82" s="229">
        <v>2</v>
      </c>
      <c r="B82" s="236">
        <v>9</v>
      </c>
      <c r="C82" s="227" t="s">
        <v>211</v>
      </c>
      <c r="D82" s="237">
        <v>1998</v>
      </c>
      <c r="E82" s="227" t="s">
        <v>108</v>
      </c>
      <c r="F82" s="238">
        <v>6.8</v>
      </c>
      <c r="G82" s="238">
        <v>6.7</v>
      </c>
      <c r="H82" s="236" t="str">
        <f t="shared" si="9"/>
        <v>КМС</v>
      </c>
      <c r="I82" s="239">
        <f t="shared" si="10"/>
        <v>6.8</v>
      </c>
      <c r="J82" s="239">
        <f t="shared" si="10"/>
        <v>6.7</v>
      </c>
      <c r="K82" s="240">
        <f t="shared" si="11"/>
        <v>6.7</v>
      </c>
      <c r="L82" s="241" t="s">
        <v>212</v>
      </c>
      <c r="M82" s="229"/>
      <c r="N82" s="233"/>
      <c r="O82" s="233"/>
      <c r="P82" s="233"/>
      <c r="Q82" s="233"/>
    </row>
    <row r="83" spans="1:92" s="234" customFormat="1" ht="15.75">
      <c r="A83" s="229">
        <v>3</v>
      </c>
      <c r="B83" s="274">
        <v>777</v>
      </c>
      <c r="C83" s="227" t="s">
        <v>216</v>
      </c>
      <c r="D83" s="237">
        <v>1998</v>
      </c>
      <c r="E83" s="227" t="s">
        <v>119</v>
      </c>
      <c r="F83" s="238">
        <v>6.9</v>
      </c>
      <c r="G83" s="238">
        <v>7</v>
      </c>
      <c r="H83" s="236">
        <f t="shared" si="9"/>
        <v>1</v>
      </c>
      <c r="I83" s="239">
        <f t="shared" si="10"/>
        <v>6.9</v>
      </c>
      <c r="J83" s="239">
        <f t="shared" si="10"/>
        <v>7</v>
      </c>
      <c r="K83" s="240">
        <f t="shared" si="11"/>
        <v>6.9</v>
      </c>
      <c r="L83" s="241" t="s">
        <v>120</v>
      </c>
      <c r="M83" s="229">
        <v>2</v>
      </c>
      <c r="N83" s="233"/>
      <c r="O83" s="233"/>
      <c r="P83" s="233"/>
      <c r="Q83" s="23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</row>
    <row r="84" spans="1:92" s="112" customFormat="1" ht="15.75">
      <c r="A84" s="229">
        <v>4</v>
      </c>
      <c r="B84" s="236">
        <v>419</v>
      </c>
      <c r="C84" s="227" t="s">
        <v>222</v>
      </c>
      <c r="D84" s="237">
        <v>1997</v>
      </c>
      <c r="E84" s="227" t="s">
        <v>214</v>
      </c>
      <c r="F84" s="238">
        <v>7</v>
      </c>
      <c r="G84" s="238">
        <v>7.1</v>
      </c>
      <c r="H84" s="236">
        <f t="shared" si="9"/>
        <v>1</v>
      </c>
      <c r="I84" s="239">
        <f t="shared" si="10"/>
        <v>7</v>
      </c>
      <c r="J84" s="239">
        <f t="shared" si="10"/>
        <v>7.1</v>
      </c>
      <c r="K84" s="240">
        <f t="shared" si="11"/>
        <v>7</v>
      </c>
      <c r="L84" s="241" t="s">
        <v>120</v>
      </c>
      <c r="M84" s="229">
        <v>4</v>
      </c>
      <c r="N84" s="233"/>
      <c r="O84" s="233"/>
      <c r="P84" s="233"/>
      <c r="Q84" s="23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</row>
    <row r="85" spans="1:17" s="123" customFormat="1" ht="15.75">
      <c r="A85" s="229">
        <v>5</v>
      </c>
      <c r="B85" s="229">
        <v>190</v>
      </c>
      <c r="C85" s="233" t="s">
        <v>215</v>
      </c>
      <c r="D85" s="229">
        <v>1998</v>
      </c>
      <c r="E85" s="233" t="s">
        <v>210</v>
      </c>
      <c r="F85" s="238">
        <v>7</v>
      </c>
      <c r="G85" s="238">
        <v>7.2</v>
      </c>
      <c r="H85" s="236">
        <f t="shared" si="9"/>
        <v>1</v>
      </c>
      <c r="I85" s="239">
        <f t="shared" si="10"/>
        <v>7</v>
      </c>
      <c r="J85" s="239">
        <f t="shared" si="10"/>
        <v>7.2</v>
      </c>
      <c r="K85" s="240">
        <f t="shared" si="11"/>
        <v>7</v>
      </c>
      <c r="L85" s="233" t="s">
        <v>120</v>
      </c>
      <c r="M85" s="229">
        <v>3</v>
      </c>
      <c r="N85" s="233"/>
      <c r="O85" s="233"/>
      <c r="P85" s="233"/>
      <c r="Q85" s="233"/>
    </row>
    <row r="86" spans="1:17" s="123" customFormat="1" ht="15.75">
      <c r="A86" s="229">
        <v>6</v>
      </c>
      <c r="B86" s="236">
        <v>511</v>
      </c>
      <c r="C86" s="227" t="s">
        <v>213</v>
      </c>
      <c r="D86" s="237">
        <v>1998</v>
      </c>
      <c r="E86" s="227" t="s">
        <v>214</v>
      </c>
      <c r="F86" s="238">
        <v>7.3</v>
      </c>
      <c r="G86" s="238">
        <v>7.4</v>
      </c>
      <c r="H86" s="236">
        <f t="shared" si="9"/>
        <v>2</v>
      </c>
      <c r="I86" s="239">
        <f t="shared" si="10"/>
        <v>7.3</v>
      </c>
      <c r="J86" s="239">
        <f t="shared" si="10"/>
        <v>7.4</v>
      </c>
      <c r="K86" s="240">
        <f t="shared" si="11"/>
        <v>7.3</v>
      </c>
      <c r="L86" s="241" t="s">
        <v>120</v>
      </c>
      <c r="M86" s="229">
        <v>2</v>
      </c>
      <c r="N86" s="233"/>
      <c r="O86" s="233"/>
      <c r="P86" s="233"/>
      <c r="Q86" s="233"/>
    </row>
    <row r="87" spans="1:92" s="123" customFormat="1" ht="15.75" hidden="1">
      <c r="A87" s="229"/>
      <c r="B87" s="236">
        <v>8</v>
      </c>
      <c r="C87" s="227" t="s">
        <v>208</v>
      </c>
      <c r="D87" s="237">
        <v>1998</v>
      </c>
      <c r="E87" s="227" t="s">
        <v>207</v>
      </c>
      <c r="F87" s="238" t="s">
        <v>847</v>
      </c>
      <c r="G87" s="238"/>
      <c r="H87" s="236"/>
      <c r="I87" s="239" t="str">
        <f>F87</f>
        <v>н.я</v>
      </c>
      <c r="J87" s="239"/>
      <c r="K87" s="240" t="e">
        <f t="shared" si="11"/>
        <v>#NUM!</v>
      </c>
      <c r="L87" s="241" t="s">
        <v>206</v>
      </c>
      <c r="M87" s="229"/>
      <c r="N87" s="233"/>
      <c r="O87" s="233"/>
      <c r="P87" s="233"/>
      <c r="Q87" s="233"/>
      <c r="R87" s="112"/>
      <c r="S87" s="113"/>
      <c r="T87" s="113"/>
      <c r="U87" s="113"/>
      <c r="V87" s="113"/>
      <c r="W87" s="113"/>
      <c r="X87" s="112"/>
      <c r="Y87" s="112"/>
      <c r="Z87" s="112"/>
      <c r="AA87" s="113"/>
      <c r="AB87" s="113"/>
      <c r="AC87" s="113"/>
      <c r="AD87" s="112"/>
      <c r="AE87" s="114"/>
      <c r="AF87" s="114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</row>
    <row r="88" spans="1:17" s="123" customFormat="1" ht="15.75" hidden="1">
      <c r="A88" s="229"/>
      <c r="B88" s="236">
        <v>500</v>
      </c>
      <c r="C88" s="227" t="s">
        <v>209</v>
      </c>
      <c r="D88" s="237">
        <v>1997</v>
      </c>
      <c r="E88" s="227" t="s">
        <v>210</v>
      </c>
      <c r="F88" s="238" t="s">
        <v>847</v>
      </c>
      <c r="G88" s="238"/>
      <c r="H88" s="236"/>
      <c r="I88" s="239" t="str">
        <f>F88</f>
        <v>н.я</v>
      </c>
      <c r="J88" s="239"/>
      <c r="K88" s="240" t="e">
        <f t="shared" si="11"/>
        <v>#NUM!</v>
      </c>
      <c r="L88" s="241" t="s">
        <v>120</v>
      </c>
      <c r="M88" s="229"/>
      <c r="N88" s="233"/>
      <c r="O88" s="233"/>
      <c r="P88" s="233"/>
      <c r="Q88" s="233"/>
    </row>
    <row r="89" spans="1:17" s="123" customFormat="1" ht="14.25" customHeight="1" hidden="1">
      <c r="A89" s="229"/>
      <c r="B89" s="236"/>
      <c r="C89" s="227" t="s">
        <v>220</v>
      </c>
      <c r="D89" s="237">
        <v>1997</v>
      </c>
      <c r="E89" s="227" t="s">
        <v>108</v>
      </c>
      <c r="F89" s="238" t="s">
        <v>847</v>
      </c>
      <c r="G89" s="238"/>
      <c r="H89" s="236"/>
      <c r="I89" s="239" t="str">
        <f>F89</f>
        <v>н.я</v>
      </c>
      <c r="J89" s="239"/>
      <c r="K89" s="240" t="e">
        <f t="shared" si="11"/>
        <v>#NUM!</v>
      </c>
      <c r="L89" s="241" t="s">
        <v>221</v>
      </c>
      <c r="M89" s="229"/>
      <c r="N89" s="233"/>
      <c r="O89" s="233"/>
      <c r="P89" s="233"/>
      <c r="Q89" s="233"/>
    </row>
    <row r="90" spans="1:32" ht="15.75" customHeight="1">
      <c r="A90" s="290" t="s">
        <v>58</v>
      </c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S90" s="24"/>
      <c r="T90" s="28"/>
      <c r="U90" s="28"/>
      <c r="V90" s="28"/>
      <c r="W90" s="29"/>
      <c r="AA90" s="24"/>
      <c r="AB90" s="28"/>
      <c r="AC90" s="29"/>
      <c r="AF90" s="265"/>
    </row>
    <row r="91" spans="1:32" ht="15.75" customHeight="1">
      <c r="A91" s="291" t="s">
        <v>29</v>
      </c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S91" s="24"/>
      <c r="T91" s="28"/>
      <c r="U91" s="28"/>
      <c r="V91" s="28"/>
      <c r="W91" s="29"/>
      <c r="AA91" s="24"/>
      <c r="AB91" s="28"/>
      <c r="AC91" s="29"/>
      <c r="AF91" s="265"/>
    </row>
    <row r="92" spans="1:32" ht="25.5" customHeight="1">
      <c r="A92" s="39" t="s">
        <v>1</v>
      </c>
      <c r="B92" s="40" t="s">
        <v>11</v>
      </c>
      <c r="C92" s="39" t="s">
        <v>2</v>
      </c>
      <c r="D92" s="144" t="s">
        <v>67</v>
      </c>
      <c r="E92" s="39" t="s">
        <v>4</v>
      </c>
      <c r="F92" s="57" t="s">
        <v>5</v>
      </c>
      <c r="G92" s="62" t="s">
        <v>6</v>
      </c>
      <c r="H92" s="39" t="s">
        <v>15</v>
      </c>
      <c r="I92" s="57"/>
      <c r="J92" s="39"/>
      <c r="K92" s="57"/>
      <c r="L92" s="39" t="s">
        <v>8</v>
      </c>
      <c r="M92" s="292" t="s">
        <v>9</v>
      </c>
      <c r="N92" s="292"/>
      <c r="O92" s="292"/>
      <c r="P92" s="116" t="s">
        <v>10</v>
      </c>
      <c r="Q92" s="117" t="s">
        <v>1</v>
      </c>
      <c r="S92" s="24"/>
      <c r="T92" s="28"/>
      <c r="U92" s="28"/>
      <c r="V92" s="28"/>
      <c r="W92" s="29"/>
      <c r="AA92" s="24"/>
      <c r="AB92" s="28"/>
      <c r="AC92" s="29"/>
      <c r="AF92" s="265"/>
    </row>
    <row r="93" spans="1:92" s="23" customFormat="1" ht="18" customHeight="1">
      <c r="A93" s="229">
        <v>1</v>
      </c>
      <c r="B93" s="236">
        <v>128</v>
      </c>
      <c r="C93" s="227" t="s">
        <v>239</v>
      </c>
      <c r="D93" s="237">
        <v>2002</v>
      </c>
      <c r="E93" s="227" t="s">
        <v>108</v>
      </c>
      <c r="F93" s="238">
        <v>7.3</v>
      </c>
      <c r="G93" s="238">
        <v>7.3</v>
      </c>
      <c r="H93" s="236">
        <f aca="true" t="shared" si="12" ref="H93:H101">LOOKUP(K93,$Z$2:$AG$2,$Z$1:$AG$1)</f>
        <v>2</v>
      </c>
      <c r="I93" s="239">
        <f aca="true" t="shared" si="13" ref="I93:J100">F93</f>
        <v>7.3</v>
      </c>
      <c r="J93" s="239">
        <f t="shared" si="13"/>
        <v>7.3</v>
      </c>
      <c r="K93" s="240">
        <f aca="true" t="shared" si="14" ref="K93:K100">SMALL(I93:J93,1)+0</f>
        <v>7.3</v>
      </c>
      <c r="L93" s="241" t="s">
        <v>190</v>
      </c>
      <c r="M93" s="229">
        <v>2</v>
      </c>
      <c r="N93" s="233"/>
      <c r="O93" s="233"/>
      <c r="P93" s="233"/>
      <c r="Q93" s="23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</row>
    <row r="94" spans="1:92" s="234" customFormat="1" ht="18" customHeight="1">
      <c r="A94" s="229">
        <v>2</v>
      </c>
      <c r="B94" s="274">
        <v>68</v>
      </c>
      <c r="C94" s="227" t="s">
        <v>240</v>
      </c>
      <c r="D94" s="237">
        <v>2002</v>
      </c>
      <c r="E94" s="227" t="s">
        <v>119</v>
      </c>
      <c r="F94" s="238">
        <v>7.1</v>
      </c>
      <c r="G94" s="238">
        <v>7.4</v>
      </c>
      <c r="H94" s="236">
        <f t="shared" si="12"/>
        <v>1</v>
      </c>
      <c r="I94" s="239">
        <f t="shared" si="13"/>
        <v>7.1</v>
      </c>
      <c r="J94" s="239">
        <f t="shared" si="13"/>
        <v>7.4</v>
      </c>
      <c r="K94" s="240">
        <f t="shared" si="14"/>
        <v>7.1</v>
      </c>
      <c r="L94" s="241" t="s">
        <v>187</v>
      </c>
      <c r="M94" s="229">
        <v>1</v>
      </c>
      <c r="N94" s="233"/>
      <c r="O94" s="233"/>
      <c r="P94" s="233"/>
      <c r="Q94" s="23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</row>
    <row r="95" spans="1:92" s="112" customFormat="1" ht="18" customHeight="1">
      <c r="A95" s="229">
        <v>3</v>
      </c>
      <c r="B95" s="236">
        <v>190</v>
      </c>
      <c r="C95" s="227" t="s">
        <v>243</v>
      </c>
      <c r="D95" s="237">
        <v>1995</v>
      </c>
      <c r="E95" s="227" t="s">
        <v>218</v>
      </c>
      <c r="F95" s="238">
        <v>7.7</v>
      </c>
      <c r="G95" s="238">
        <v>7.6</v>
      </c>
      <c r="H95" s="236">
        <f t="shared" si="12"/>
        <v>3</v>
      </c>
      <c r="I95" s="239">
        <f t="shared" si="13"/>
        <v>7.7</v>
      </c>
      <c r="J95" s="239">
        <f t="shared" si="13"/>
        <v>7.6</v>
      </c>
      <c r="K95" s="240">
        <f t="shared" si="14"/>
        <v>7.6</v>
      </c>
      <c r="L95" s="241" t="s">
        <v>219</v>
      </c>
      <c r="M95" s="229">
        <v>3</v>
      </c>
      <c r="N95" s="233"/>
      <c r="O95" s="233"/>
      <c r="P95" s="233"/>
      <c r="Q95" s="23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</row>
    <row r="96" spans="1:17" s="123" customFormat="1" ht="18" customHeight="1">
      <c r="A96" s="229">
        <v>4</v>
      </c>
      <c r="B96" s="236">
        <v>164</v>
      </c>
      <c r="C96" s="227" t="s">
        <v>230</v>
      </c>
      <c r="D96" s="237">
        <v>2000</v>
      </c>
      <c r="E96" s="227" t="s">
        <v>119</v>
      </c>
      <c r="F96" s="238">
        <v>7.3</v>
      </c>
      <c r="G96" s="238" t="s">
        <v>943</v>
      </c>
      <c r="H96" s="236">
        <f t="shared" si="12"/>
        <v>2</v>
      </c>
      <c r="I96" s="239">
        <f t="shared" si="13"/>
        <v>7.3</v>
      </c>
      <c r="J96" s="239" t="str">
        <f t="shared" si="13"/>
        <v>справка</v>
      </c>
      <c r="K96" s="240">
        <f t="shared" si="14"/>
        <v>7.3</v>
      </c>
      <c r="L96" s="241" t="s">
        <v>232</v>
      </c>
      <c r="M96" s="229">
        <v>1</v>
      </c>
      <c r="N96" s="233"/>
      <c r="O96" s="233"/>
      <c r="P96" s="233"/>
      <c r="Q96" s="233"/>
    </row>
    <row r="97" spans="1:17" s="123" customFormat="1" ht="18" customHeight="1">
      <c r="A97" s="229">
        <v>5</v>
      </c>
      <c r="B97" s="236">
        <v>295</v>
      </c>
      <c r="C97" s="227" t="s">
        <v>234</v>
      </c>
      <c r="D97" s="237">
        <v>1999</v>
      </c>
      <c r="E97" s="227" t="s">
        <v>218</v>
      </c>
      <c r="F97" s="238">
        <v>7.3</v>
      </c>
      <c r="G97" s="238" t="s">
        <v>943</v>
      </c>
      <c r="H97" s="236">
        <f t="shared" si="12"/>
        <v>2</v>
      </c>
      <c r="I97" s="239">
        <f t="shared" si="13"/>
        <v>7.3</v>
      </c>
      <c r="J97" s="239" t="str">
        <f t="shared" si="13"/>
        <v>справка</v>
      </c>
      <c r="K97" s="240">
        <f t="shared" si="14"/>
        <v>7.3</v>
      </c>
      <c r="L97" s="241" t="s">
        <v>219</v>
      </c>
      <c r="M97" s="229">
        <v>2</v>
      </c>
      <c r="N97" s="233"/>
      <c r="O97" s="233"/>
      <c r="P97" s="233"/>
      <c r="Q97" s="233"/>
    </row>
    <row r="98" spans="1:17" s="123" customFormat="1" ht="18" customHeight="1">
      <c r="A98" s="229">
        <v>6</v>
      </c>
      <c r="B98" s="236">
        <v>67</v>
      </c>
      <c r="C98" s="227" t="s">
        <v>226</v>
      </c>
      <c r="D98" s="237">
        <v>1999</v>
      </c>
      <c r="E98" s="227" t="s">
        <v>227</v>
      </c>
      <c r="F98" s="238">
        <v>7.4</v>
      </c>
      <c r="G98" s="238" t="s">
        <v>943</v>
      </c>
      <c r="H98" s="236">
        <f t="shared" si="12"/>
        <v>2</v>
      </c>
      <c r="I98" s="239">
        <f t="shared" si="13"/>
        <v>7.4</v>
      </c>
      <c r="J98" s="239" t="str">
        <f t="shared" si="13"/>
        <v>справка</v>
      </c>
      <c r="K98" s="240">
        <f t="shared" si="14"/>
        <v>7.4</v>
      </c>
      <c r="L98" s="241" t="s">
        <v>151</v>
      </c>
      <c r="M98" s="229">
        <v>3</v>
      </c>
      <c r="N98" s="233"/>
      <c r="O98" s="233"/>
      <c r="P98" s="233"/>
      <c r="Q98" s="233"/>
    </row>
    <row r="99" spans="1:17" s="123" customFormat="1" ht="18" customHeight="1">
      <c r="A99" s="229">
        <v>7</v>
      </c>
      <c r="B99" s="229">
        <v>244</v>
      </c>
      <c r="C99" s="233" t="s">
        <v>235</v>
      </c>
      <c r="D99" s="229">
        <v>2002</v>
      </c>
      <c r="E99" s="233" t="s">
        <v>162</v>
      </c>
      <c r="F99" s="238">
        <v>7.8</v>
      </c>
      <c r="G99" s="238" t="s">
        <v>943</v>
      </c>
      <c r="H99" s="236">
        <f t="shared" si="12"/>
        <v>3</v>
      </c>
      <c r="I99" s="239">
        <f t="shared" si="13"/>
        <v>7.8</v>
      </c>
      <c r="J99" s="239" t="str">
        <f t="shared" si="13"/>
        <v>справка</v>
      </c>
      <c r="K99" s="240">
        <f t="shared" si="14"/>
        <v>7.8</v>
      </c>
      <c r="L99" s="233" t="s">
        <v>172</v>
      </c>
      <c r="M99" s="229">
        <v>5</v>
      </c>
      <c r="N99" s="233"/>
      <c r="O99" s="233"/>
      <c r="P99" s="233"/>
      <c r="Q99" s="233"/>
    </row>
    <row r="100" spans="1:17" s="123" customFormat="1" ht="18" customHeight="1">
      <c r="A100" s="229">
        <v>8</v>
      </c>
      <c r="B100" s="236">
        <v>305</v>
      </c>
      <c r="C100" s="227" t="s">
        <v>242</v>
      </c>
      <c r="D100" s="237">
        <v>2000</v>
      </c>
      <c r="E100" s="227" t="s">
        <v>108</v>
      </c>
      <c r="F100" s="238">
        <v>7.8</v>
      </c>
      <c r="G100" s="238" t="s">
        <v>943</v>
      </c>
      <c r="H100" s="236">
        <f t="shared" si="12"/>
        <v>3</v>
      </c>
      <c r="I100" s="239">
        <f t="shared" si="13"/>
        <v>7.8</v>
      </c>
      <c r="J100" s="239" t="str">
        <f t="shared" si="13"/>
        <v>справка</v>
      </c>
      <c r="K100" s="240">
        <f t="shared" si="14"/>
        <v>7.8</v>
      </c>
      <c r="L100" s="241" t="s">
        <v>229</v>
      </c>
      <c r="M100" s="229">
        <v>4</v>
      </c>
      <c r="N100" s="233"/>
      <c r="O100" s="233"/>
      <c r="P100" s="233"/>
      <c r="Q100" s="233"/>
    </row>
    <row r="101" spans="1:17" s="123" customFormat="1" ht="18" customHeight="1">
      <c r="A101" s="229">
        <v>9</v>
      </c>
      <c r="B101" s="236">
        <v>494</v>
      </c>
      <c r="C101" s="227" t="s">
        <v>238</v>
      </c>
      <c r="D101" s="237">
        <v>1999</v>
      </c>
      <c r="E101" s="227" t="s">
        <v>119</v>
      </c>
      <c r="F101" s="238">
        <v>7.9</v>
      </c>
      <c r="G101" s="238"/>
      <c r="H101" s="236" t="str">
        <f t="shared" si="12"/>
        <v>1юн</v>
      </c>
      <c r="I101" s="239">
        <f aca="true" t="shared" si="15" ref="I101:I108">F101</f>
        <v>7.9</v>
      </c>
      <c r="J101" s="239"/>
      <c r="K101" s="240">
        <f aca="true" t="shared" si="16" ref="K101:K108">SMALL(I101:J101,1)+0</f>
        <v>7.9</v>
      </c>
      <c r="L101" s="241" t="s">
        <v>138</v>
      </c>
      <c r="M101" s="229">
        <v>6</v>
      </c>
      <c r="N101" s="233"/>
      <c r="O101" s="233"/>
      <c r="P101" s="233"/>
      <c r="Q101" s="233"/>
    </row>
    <row r="102" spans="1:92" s="123" customFormat="1" ht="18" customHeight="1" hidden="1">
      <c r="A102" s="229"/>
      <c r="B102" s="232">
        <v>5</v>
      </c>
      <c r="C102" s="231" t="s">
        <v>223</v>
      </c>
      <c r="D102" s="232">
        <v>2001</v>
      </c>
      <c r="E102" s="231" t="s">
        <v>224</v>
      </c>
      <c r="F102" s="238" t="s">
        <v>847</v>
      </c>
      <c r="G102" s="238"/>
      <c r="H102" s="236"/>
      <c r="I102" s="239" t="str">
        <f t="shared" si="15"/>
        <v>н.я</v>
      </c>
      <c r="J102" s="239"/>
      <c r="K102" s="240" t="e">
        <f t="shared" si="16"/>
        <v>#NUM!</v>
      </c>
      <c r="L102" s="231" t="s">
        <v>206</v>
      </c>
      <c r="M102" s="229"/>
      <c r="N102" s="233"/>
      <c r="O102" s="233"/>
      <c r="P102" s="233"/>
      <c r="Q102" s="233"/>
      <c r="R102" s="234"/>
      <c r="S102" s="235"/>
      <c r="T102" s="235"/>
      <c r="U102" s="235"/>
      <c r="V102" s="235"/>
      <c r="W102" s="235"/>
      <c r="X102" s="234"/>
      <c r="Y102" s="234"/>
      <c r="Z102" s="234"/>
      <c r="AA102" s="235"/>
      <c r="AB102" s="235"/>
      <c r="AC102" s="235"/>
      <c r="AD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  <c r="BT102" s="234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  <c r="CE102" s="234"/>
      <c r="CF102" s="234"/>
      <c r="CG102" s="234"/>
      <c r="CH102" s="234"/>
      <c r="CI102" s="234"/>
      <c r="CJ102" s="234"/>
      <c r="CK102" s="234"/>
      <c r="CL102" s="234"/>
      <c r="CM102" s="234"/>
      <c r="CN102" s="234"/>
    </row>
    <row r="103" spans="1:92" s="123" customFormat="1" ht="18" customHeight="1" hidden="1">
      <c r="A103" s="229"/>
      <c r="B103" s="236">
        <v>493</v>
      </c>
      <c r="C103" s="227" t="s">
        <v>225</v>
      </c>
      <c r="D103" s="237">
        <v>1999</v>
      </c>
      <c r="E103" s="227" t="s">
        <v>119</v>
      </c>
      <c r="F103" s="238" t="s">
        <v>847</v>
      </c>
      <c r="G103" s="238"/>
      <c r="H103" s="236"/>
      <c r="I103" s="239" t="str">
        <f t="shared" si="15"/>
        <v>н.я</v>
      </c>
      <c r="J103" s="239"/>
      <c r="K103" s="240" t="e">
        <f t="shared" si="16"/>
        <v>#NUM!</v>
      </c>
      <c r="L103" s="241" t="s">
        <v>138</v>
      </c>
      <c r="M103" s="229"/>
      <c r="N103" s="233"/>
      <c r="O103" s="233"/>
      <c r="P103" s="233"/>
      <c r="Q103" s="233"/>
      <c r="R103" s="112"/>
      <c r="S103" s="113"/>
      <c r="T103" s="113"/>
      <c r="U103" s="113"/>
      <c r="V103" s="113"/>
      <c r="W103" s="113"/>
      <c r="X103" s="112"/>
      <c r="Y103" s="112"/>
      <c r="Z103" s="112"/>
      <c r="AA103" s="113"/>
      <c r="AB103" s="113"/>
      <c r="AC103" s="113"/>
      <c r="AD103" s="112"/>
      <c r="AE103" s="114"/>
      <c r="AF103" s="114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</row>
    <row r="104" spans="1:17" s="123" customFormat="1" ht="18" customHeight="1" hidden="1">
      <c r="A104" s="229"/>
      <c r="B104" s="236">
        <v>304</v>
      </c>
      <c r="C104" s="227" t="s">
        <v>228</v>
      </c>
      <c r="D104" s="237">
        <v>2000</v>
      </c>
      <c r="E104" s="227" t="s">
        <v>108</v>
      </c>
      <c r="F104" s="238" t="s">
        <v>847</v>
      </c>
      <c r="G104" s="238"/>
      <c r="H104" s="236"/>
      <c r="I104" s="239" t="str">
        <f t="shared" si="15"/>
        <v>н.я</v>
      </c>
      <c r="J104" s="239"/>
      <c r="K104" s="240" t="e">
        <f t="shared" si="16"/>
        <v>#NUM!</v>
      </c>
      <c r="L104" s="241" t="s">
        <v>229</v>
      </c>
      <c r="M104" s="229"/>
      <c r="N104" s="233"/>
      <c r="O104" s="233"/>
      <c r="P104" s="233"/>
      <c r="Q104" s="233"/>
    </row>
    <row r="105" spans="1:17" s="123" customFormat="1" ht="18" customHeight="1" hidden="1">
      <c r="A105" s="229"/>
      <c r="B105" s="236">
        <v>17</v>
      </c>
      <c r="C105" s="227" t="s">
        <v>231</v>
      </c>
      <c r="D105" s="237">
        <v>2000</v>
      </c>
      <c r="E105" s="227" t="s">
        <v>119</v>
      </c>
      <c r="F105" s="238" t="s">
        <v>847</v>
      </c>
      <c r="G105" s="238"/>
      <c r="H105" s="236"/>
      <c r="I105" s="239" t="str">
        <f t="shared" si="15"/>
        <v>н.я</v>
      </c>
      <c r="J105" s="239"/>
      <c r="K105" s="240" t="e">
        <f t="shared" si="16"/>
        <v>#NUM!</v>
      </c>
      <c r="L105" s="241" t="s">
        <v>232</v>
      </c>
      <c r="M105" s="229"/>
      <c r="N105" s="233"/>
      <c r="O105" s="233"/>
      <c r="P105" s="233"/>
      <c r="Q105" s="233"/>
    </row>
    <row r="106" spans="1:17" s="123" customFormat="1" ht="18" customHeight="1" hidden="1">
      <c r="A106" s="229"/>
      <c r="B106" s="236">
        <v>492</v>
      </c>
      <c r="C106" s="227" t="s">
        <v>233</v>
      </c>
      <c r="D106" s="237">
        <v>2001</v>
      </c>
      <c r="E106" s="227" t="s">
        <v>119</v>
      </c>
      <c r="F106" s="238" t="s">
        <v>847</v>
      </c>
      <c r="G106" s="238"/>
      <c r="H106" s="236"/>
      <c r="I106" s="239" t="str">
        <f t="shared" si="15"/>
        <v>н.я</v>
      </c>
      <c r="J106" s="239"/>
      <c r="K106" s="240" t="e">
        <f t="shared" si="16"/>
        <v>#NUM!</v>
      </c>
      <c r="L106" s="241" t="s">
        <v>138</v>
      </c>
      <c r="M106" s="229"/>
      <c r="N106" s="233"/>
      <c r="O106" s="233"/>
      <c r="P106" s="233"/>
      <c r="Q106" s="233"/>
    </row>
    <row r="107" spans="1:17" s="123" customFormat="1" ht="18" customHeight="1" hidden="1">
      <c r="A107" s="229"/>
      <c r="B107" s="236">
        <v>252</v>
      </c>
      <c r="C107" s="227" t="s">
        <v>236</v>
      </c>
      <c r="D107" s="237">
        <v>2002</v>
      </c>
      <c r="E107" s="227" t="s">
        <v>119</v>
      </c>
      <c r="F107" s="238" t="s">
        <v>847</v>
      </c>
      <c r="G107" s="238"/>
      <c r="H107" s="236"/>
      <c r="I107" s="239" t="str">
        <f t="shared" si="15"/>
        <v>н.я</v>
      </c>
      <c r="J107" s="239"/>
      <c r="K107" s="240" t="e">
        <f t="shared" si="16"/>
        <v>#NUM!</v>
      </c>
      <c r="L107" s="241" t="s">
        <v>237</v>
      </c>
      <c r="M107" s="229"/>
      <c r="N107" s="233"/>
      <c r="O107" s="233"/>
      <c r="P107" s="233"/>
      <c r="Q107" s="233"/>
    </row>
    <row r="108" spans="1:17" s="123" customFormat="1" ht="18" customHeight="1" hidden="1">
      <c r="A108" s="229"/>
      <c r="B108" s="236">
        <v>237</v>
      </c>
      <c r="C108" s="227" t="s">
        <v>241</v>
      </c>
      <c r="D108" s="237">
        <v>2001</v>
      </c>
      <c r="E108" s="227" t="s">
        <v>108</v>
      </c>
      <c r="F108" s="238" t="s">
        <v>847</v>
      </c>
      <c r="G108" s="238"/>
      <c r="H108" s="236"/>
      <c r="I108" s="239" t="str">
        <f t="shared" si="15"/>
        <v>н.я</v>
      </c>
      <c r="J108" s="239"/>
      <c r="K108" s="240" t="e">
        <f t="shared" si="16"/>
        <v>#NUM!</v>
      </c>
      <c r="L108" s="241" t="s">
        <v>109</v>
      </c>
      <c r="M108" s="229"/>
      <c r="N108" s="233"/>
      <c r="O108" s="233"/>
      <c r="P108" s="233"/>
      <c r="Q108" s="233"/>
    </row>
    <row r="109" spans="1:32" ht="15.75" customHeight="1">
      <c r="A109" s="290" t="s">
        <v>69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S109" s="24"/>
      <c r="T109" s="28"/>
      <c r="U109" s="28"/>
      <c r="V109" s="28"/>
      <c r="W109" s="29"/>
      <c r="AA109" s="24"/>
      <c r="AB109" s="28"/>
      <c r="AC109" s="29"/>
      <c r="AF109" s="265"/>
    </row>
    <row r="110" spans="1:32" ht="15.75" customHeight="1">
      <c r="A110" s="291" t="s">
        <v>34</v>
      </c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S110" s="24"/>
      <c r="T110" s="28"/>
      <c r="U110" s="28"/>
      <c r="V110" s="28"/>
      <c r="W110" s="29"/>
      <c r="AA110" s="24"/>
      <c r="AB110" s="28"/>
      <c r="AC110" s="29"/>
      <c r="AF110" s="265"/>
    </row>
    <row r="111" spans="1:32" ht="25.5" customHeight="1">
      <c r="A111" s="39" t="s">
        <v>1</v>
      </c>
      <c r="B111" s="40" t="s">
        <v>11</v>
      </c>
      <c r="C111" s="39" t="s">
        <v>2</v>
      </c>
      <c r="D111" s="144" t="s">
        <v>67</v>
      </c>
      <c r="E111" s="39" t="s">
        <v>4</v>
      </c>
      <c r="F111" s="57" t="s">
        <v>5</v>
      </c>
      <c r="G111" s="62" t="s">
        <v>6</v>
      </c>
      <c r="H111" s="39" t="s">
        <v>15</v>
      </c>
      <c r="I111" s="57"/>
      <c r="J111" s="39"/>
      <c r="K111" s="57"/>
      <c r="L111" s="39" t="s">
        <v>8</v>
      </c>
      <c r="M111" s="292" t="s">
        <v>9</v>
      </c>
      <c r="N111" s="292"/>
      <c r="O111" s="292"/>
      <c r="P111" s="116" t="s">
        <v>10</v>
      </c>
      <c r="Q111" s="117" t="s">
        <v>1</v>
      </c>
      <c r="S111" s="24"/>
      <c r="T111" s="28"/>
      <c r="U111" s="28"/>
      <c r="V111" s="28"/>
      <c r="W111" s="29"/>
      <c r="AA111" s="24"/>
      <c r="AB111" s="28"/>
      <c r="AC111" s="29"/>
      <c r="AF111" s="265"/>
    </row>
    <row r="112" spans="1:92" s="23" customFormat="1" ht="13.5" customHeight="1">
      <c r="A112" s="133">
        <v>1</v>
      </c>
      <c r="B112" s="86">
        <v>311</v>
      </c>
      <c r="C112" s="87" t="s">
        <v>121</v>
      </c>
      <c r="D112" s="92">
        <v>2004</v>
      </c>
      <c r="E112" s="87" t="s">
        <v>108</v>
      </c>
      <c r="F112" s="90">
        <v>23.8</v>
      </c>
      <c r="G112" s="90">
        <v>23.9</v>
      </c>
      <c r="H112" s="287">
        <f aca="true" t="shared" si="17" ref="H112:H144">LOOKUP(K112,$AI$2:$AP$2,$AI$1:$AP$1)</f>
        <v>2</v>
      </c>
      <c r="I112" s="93">
        <f aca="true" t="shared" si="18" ref="I112:I141">F112</f>
        <v>23.8</v>
      </c>
      <c r="J112" s="93">
        <f aca="true" t="shared" si="19" ref="J112:J119">G112</f>
        <v>23.9</v>
      </c>
      <c r="K112" s="94">
        <f aca="true" t="shared" si="20" ref="K112:K146">SMALL(I112:J112,1)+0</f>
        <v>23.8</v>
      </c>
      <c r="L112" s="95" t="s">
        <v>114</v>
      </c>
      <c r="M112" s="133">
        <v>1</v>
      </c>
      <c r="N112" s="137"/>
      <c r="O112" s="137"/>
      <c r="P112" s="137"/>
      <c r="Q112" s="137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</row>
    <row r="113" spans="1:92" s="175" customFormat="1" ht="13.5" customHeight="1">
      <c r="A113" s="133">
        <v>2</v>
      </c>
      <c r="B113" s="271">
        <v>465</v>
      </c>
      <c r="C113" s="87" t="s">
        <v>248</v>
      </c>
      <c r="D113" s="92">
        <v>2003</v>
      </c>
      <c r="E113" s="87" t="s">
        <v>119</v>
      </c>
      <c r="F113" s="90">
        <v>24.3</v>
      </c>
      <c r="G113" s="90">
        <v>24.3</v>
      </c>
      <c r="H113" s="282">
        <f t="shared" si="17"/>
        <v>2</v>
      </c>
      <c r="I113" s="283">
        <f t="shared" si="18"/>
        <v>24.3</v>
      </c>
      <c r="J113" s="283">
        <f t="shared" si="19"/>
        <v>24.3</v>
      </c>
      <c r="K113" s="284">
        <f t="shared" si="20"/>
        <v>24.3</v>
      </c>
      <c r="L113" s="280" t="s">
        <v>120</v>
      </c>
      <c r="M113" s="133">
        <v>2</v>
      </c>
      <c r="N113" s="137"/>
      <c r="O113" s="137"/>
      <c r="P113" s="137"/>
      <c r="Q113" s="137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</row>
    <row r="114" spans="1:92" s="131" customFormat="1" ht="13.5" customHeight="1">
      <c r="A114" s="133">
        <v>3</v>
      </c>
      <c r="B114" s="86">
        <v>385</v>
      </c>
      <c r="C114" s="87" t="s">
        <v>133</v>
      </c>
      <c r="D114" s="92">
        <v>2004</v>
      </c>
      <c r="E114" s="87" t="s">
        <v>108</v>
      </c>
      <c r="F114" s="90">
        <v>25.3</v>
      </c>
      <c r="G114" s="90">
        <v>25.2</v>
      </c>
      <c r="H114" s="266">
        <f t="shared" si="17"/>
        <v>3</v>
      </c>
      <c r="I114" s="93">
        <f t="shared" si="18"/>
        <v>25.3</v>
      </c>
      <c r="J114" s="93">
        <f t="shared" si="19"/>
        <v>25.2</v>
      </c>
      <c r="K114" s="94">
        <f t="shared" si="20"/>
        <v>25.2</v>
      </c>
      <c r="L114" s="95" t="s">
        <v>125</v>
      </c>
      <c r="M114" s="133">
        <v>1</v>
      </c>
      <c r="N114" s="137"/>
      <c r="O114" s="137"/>
      <c r="P114" s="137"/>
      <c r="Q114" s="137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</row>
    <row r="115" spans="1:17" s="139" customFormat="1" ht="13.5" customHeight="1">
      <c r="A115" s="133">
        <v>4</v>
      </c>
      <c r="B115" s="86">
        <v>287</v>
      </c>
      <c r="C115" s="87" t="s">
        <v>175</v>
      </c>
      <c r="D115" s="92">
        <v>2003</v>
      </c>
      <c r="E115" s="137" t="s">
        <v>124</v>
      </c>
      <c r="F115" s="90">
        <v>25.6</v>
      </c>
      <c r="G115" s="90">
        <v>25.6</v>
      </c>
      <c r="H115" s="266">
        <f t="shared" si="17"/>
        <v>3</v>
      </c>
      <c r="I115" s="93">
        <f t="shared" si="18"/>
        <v>25.6</v>
      </c>
      <c r="J115" s="93">
        <f t="shared" si="19"/>
        <v>25.6</v>
      </c>
      <c r="K115" s="94">
        <f t="shared" si="20"/>
        <v>25.6</v>
      </c>
      <c r="L115" s="87" t="s">
        <v>125</v>
      </c>
      <c r="M115" s="133">
        <v>1</v>
      </c>
      <c r="N115" s="137"/>
      <c r="O115" s="137"/>
      <c r="P115" s="137"/>
      <c r="Q115" s="137"/>
    </row>
    <row r="116" spans="1:17" s="139" customFormat="1" ht="13.5" customHeight="1">
      <c r="A116" s="133">
        <v>5</v>
      </c>
      <c r="B116" s="272">
        <v>448</v>
      </c>
      <c r="C116" s="87" t="s">
        <v>201</v>
      </c>
      <c r="D116" s="205">
        <v>2004</v>
      </c>
      <c r="E116" s="87" t="s">
        <v>119</v>
      </c>
      <c r="F116" s="90">
        <v>25.9</v>
      </c>
      <c r="G116" s="90" t="s">
        <v>957</v>
      </c>
      <c r="H116" s="266">
        <f>LOOKUP(K116,$AI$2:$AP$2,$AI$1:$AP$1)</f>
        <v>3</v>
      </c>
      <c r="I116" s="93">
        <f>F116</f>
        <v>25.9</v>
      </c>
      <c r="J116" s="93" t="str">
        <f>G116</f>
        <v>снят</v>
      </c>
      <c r="K116" s="94">
        <f>SMALL(I116:J116,1)+0</f>
        <v>25.9</v>
      </c>
      <c r="L116" s="95" t="s">
        <v>202</v>
      </c>
      <c r="M116" s="133">
        <v>1</v>
      </c>
      <c r="N116" s="137"/>
      <c r="O116" s="137"/>
      <c r="P116" s="137"/>
      <c r="Q116" s="137"/>
    </row>
    <row r="117" spans="1:17" s="139" customFormat="1" ht="13.5" customHeight="1">
      <c r="A117" s="133">
        <v>6</v>
      </c>
      <c r="B117" s="86">
        <v>258</v>
      </c>
      <c r="C117" s="87" t="s">
        <v>271</v>
      </c>
      <c r="D117" s="92">
        <v>2003</v>
      </c>
      <c r="E117" s="87" t="s">
        <v>119</v>
      </c>
      <c r="F117" s="90">
        <v>25.6</v>
      </c>
      <c r="G117" s="90" t="s">
        <v>943</v>
      </c>
      <c r="H117" s="266">
        <f t="shared" si="17"/>
        <v>3</v>
      </c>
      <c r="I117" s="93">
        <f t="shared" si="18"/>
        <v>25.6</v>
      </c>
      <c r="J117" s="93" t="str">
        <f t="shared" si="19"/>
        <v>справка</v>
      </c>
      <c r="K117" s="94">
        <f t="shared" si="20"/>
        <v>25.6</v>
      </c>
      <c r="L117" s="95" t="s">
        <v>272</v>
      </c>
      <c r="M117" s="133">
        <v>1</v>
      </c>
      <c r="N117" s="137"/>
      <c r="O117" s="137"/>
      <c r="P117" s="137"/>
      <c r="Q117" s="137"/>
    </row>
    <row r="118" spans="1:17" s="139" customFormat="1" ht="13.5" customHeight="1">
      <c r="A118" s="133">
        <v>7</v>
      </c>
      <c r="B118" s="86">
        <v>278</v>
      </c>
      <c r="C118" s="87" t="s">
        <v>144</v>
      </c>
      <c r="D118" s="92">
        <v>2003</v>
      </c>
      <c r="E118" s="87" t="s">
        <v>124</v>
      </c>
      <c r="F118" s="90">
        <v>25.7</v>
      </c>
      <c r="G118" s="90" t="s">
        <v>943</v>
      </c>
      <c r="H118" s="266">
        <f t="shared" si="17"/>
        <v>3</v>
      </c>
      <c r="I118" s="93">
        <f t="shared" si="18"/>
        <v>25.7</v>
      </c>
      <c r="J118" s="93" t="str">
        <f t="shared" si="19"/>
        <v>справка</v>
      </c>
      <c r="K118" s="94">
        <f t="shared" si="20"/>
        <v>25.7</v>
      </c>
      <c r="L118" s="95" t="s">
        <v>125</v>
      </c>
      <c r="M118" s="133">
        <v>1</v>
      </c>
      <c r="N118" s="137"/>
      <c r="O118" s="137"/>
      <c r="P118" s="137"/>
      <c r="Q118" s="137"/>
    </row>
    <row r="119" spans="1:17" s="139" customFormat="1" ht="13.5" customHeight="1">
      <c r="A119" s="133">
        <v>8</v>
      </c>
      <c r="B119" s="86">
        <v>9</v>
      </c>
      <c r="C119" s="87" t="s">
        <v>174</v>
      </c>
      <c r="D119" s="92">
        <v>2003</v>
      </c>
      <c r="E119" s="87" t="s">
        <v>128</v>
      </c>
      <c r="F119" s="90">
        <v>26</v>
      </c>
      <c r="G119" s="90" t="s">
        <v>943</v>
      </c>
      <c r="H119" s="266">
        <f t="shared" si="17"/>
        <v>3</v>
      </c>
      <c r="I119" s="93">
        <f t="shared" si="18"/>
        <v>26</v>
      </c>
      <c r="J119" s="93" t="str">
        <f t="shared" si="19"/>
        <v>справка</v>
      </c>
      <c r="K119" s="94">
        <f t="shared" si="20"/>
        <v>26</v>
      </c>
      <c r="L119" s="95" t="s">
        <v>129</v>
      </c>
      <c r="M119" s="133">
        <v>1</v>
      </c>
      <c r="N119" s="137"/>
      <c r="O119" s="137"/>
      <c r="P119" s="137"/>
      <c r="Q119" s="137"/>
    </row>
    <row r="120" spans="1:17" s="139" customFormat="1" ht="13.5" customHeight="1">
      <c r="A120" s="133">
        <v>9</v>
      </c>
      <c r="B120" s="86">
        <v>20</v>
      </c>
      <c r="C120" s="87" t="s">
        <v>134</v>
      </c>
      <c r="D120" s="92">
        <v>2003</v>
      </c>
      <c r="E120" s="87" t="s">
        <v>537</v>
      </c>
      <c r="F120" s="90">
        <v>26</v>
      </c>
      <c r="G120" s="90"/>
      <c r="H120" s="266">
        <f t="shared" si="17"/>
        <v>3</v>
      </c>
      <c r="I120" s="93">
        <f t="shared" si="18"/>
        <v>26</v>
      </c>
      <c r="J120" s="93"/>
      <c r="K120" s="94">
        <f t="shared" si="20"/>
        <v>26</v>
      </c>
      <c r="L120" s="95" t="s">
        <v>136</v>
      </c>
      <c r="M120" s="133">
        <v>1</v>
      </c>
      <c r="N120" s="137"/>
      <c r="O120" s="137"/>
      <c r="P120" s="137"/>
      <c r="Q120" s="137"/>
    </row>
    <row r="121" spans="1:17" s="139" customFormat="1" ht="13.5" customHeight="1">
      <c r="A121" s="133">
        <v>10</v>
      </c>
      <c r="B121" s="86">
        <v>427</v>
      </c>
      <c r="C121" s="87" t="s">
        <v>251</v>
      </c>
      <c r="D121" s="92">
        <v>2003</v>
      </c>
      <c r="E121" s="87" t="s">
        <v>119</v>
      </c>
      <c r="F121" s="90">
        <v>26.1</v>
      </c>
      <c r="G121" s="90"/>
      <c r="H121" s="266">
        <f t="shared" si="17"/>
        <v>3</v>
      </c>
      <c r="I121" s="93">
        <f t="shared" si="18"/>
        <v>26.1</v>
      </c>
      <c r="J121" s="93"/>
      <c r="K121" s="94">
        <f t="shared" si="20"/>
        <v>26.1</v>
      </c>
      <c r="L121" s="95" t="s">
        <v>120</v>
      </c>
      <c r="M121" s="133">
        <v>2</v>
      </c>
      <c r="N121" s="137"/>
      <c r="O121" s="137"/>
      <c r="P121" s="137"/>
      <c r="Q121" s="137"/>
    </row>
    <row r="122" spans="1:17" s="139" customFormat="1" ht="13.5" customHeight="1">
      <c r="A122" s="133">
        <v>11</v>
      </c>
      <c r="B122" s="86">
        <v>85</v>
      </c>
      <c r="C122" s="87" t="s">
        <v>122</v>
      </c>
      <c r="D122" s="92">
        <v>2003</v>
      </c>
      <c r="E122" s="87" t="s">
        <v>119</v>
      </c>
      <c r="F122" s="90">
        <v>26.1</v>
      </c>
      <c r="G122" s="90"/>
      <c r="H122" s="266">
        <f t="shared" si="17"/>
        <v>3</v>
      </c>
      <c r="I122" s="93">
        <f t="shared" si="18"/>
        <v>26.1</v>
      </c>
      <c r="J122" s="93"/>
      <c r="K122" s="94">
        <f t="shared" si="20"/>
        <v>26.1</v>
      </c>
      <c r="L122" s="95" t="s">
        <v>120</v>
      </c>
      <c r="M122" s="133">
        <v>2</v>
      </c>
      <c r="N122" s="137"/>
      <c r="O122" s="137"/>
      <c r="P122" s="137"/>
      <c r="Q122" s="137"/>
    </row>
    <row r="123" spans="1:17" s="139" customFormat="1" ht="13.5" customHeight="1">
      <c r="A123" s="133">
        <v>12</v>
      </c>
      <c r="B123" s="86">
        <v>276</v>
      </c>
      <c r="C123" s="87" t="s">
        <v>256</v>
      </c>
      <c r="D123" s="92">
        <v>2003</v>
      </c>
      <c r="E123" s="87" t="s">
        <v>124</v>
      </c>
      <c r="F123" s="90">
        <v>26.3</v>
      </c>
      <c r="G123" s="90"/>
      <c r="H123" s="266">
        <f t="shared" si="17"/>
        <v>3</v>
      </c>
      <c r="I123" s="93">
        <f t="shared" si="18"/>
        <v>26.3</v>
      </c>
      <c r="J123" s="93"/>
      <c r="K123" s="94">
        <f t="shared" si="20"/>
        <v>26.3</v>
      </c>
      <c r="L123" s="95" t="s">
        <v>125</v>
      </c>
      <c r="M123" s="133">
        <v>1</v>
      </c>
      <c r="N123" s="137"/>
      <c r="O123" s="137"/>
      <c r="P123" s="137"/>
      <c r="Q123" s="137"/>
    </row>
    <row r="124" spans="1:17" s="139" customFormat="1" ht="13.5" customHeight="1">
      <c r="A124" s="133">
        <v>13</v>
      </c>
      <c r="B124" s="86">
        <v>350</v>
      </c>
      <c r="C124" s="87" t="s">
        <v>186</v>
      </c>
      <c r="D124" s="92">
        <v>2004</v>
      </c>
      <c r="E124" s="87" t="s">
        <v>119</v>
      </c>
      <c r="F124" s="90">
        <v>26.3</v>
      </c>
      <c r="G124" s="90"/>
      <c r="H124" s="266">
        <f t="shared" si="17"/>
        <v>3</v>
      </c>
      <c r="I124" s="93">
        <f t="shared" si="18"/>
        <v>26.3</v>
      </c>
      <c r="J124" s="93"/>
      <c r="K124" s="94">
        <f t="shared" si="20"/>
        <v>26.3</v>
      </c>
      <c r="L124" s="95" t="s">
        <v>187</v>
      </c>
      <c r="M124" s="133">
        <v>2</v>
      </c>
      <c r="N124" s="137"/>
      <c r="O124" s="137"/>
      <c r="P124" s="137"/>
      <c r="Q124" s="137"/>
    </row>
    <row r="125" spans="1:17" s="139" customFormat="1" ht="13.5" customHeight="1">
      <c r="A125" s="133">
        <v>14</v>
      </c>
      <c r="B125" s="86">
        <v>104</v>
      </c>
      <c r="C125" s="87" t="s">
        <v>267</v>
      </c>
      <c r="D125" s="92">
        <v>2003</v>
      </c>
      <c r="E125" s="176" t="s">
        <v>108</v>
      </c>
      <c r="F125" s="90">
        <v>26.4</v>
      </c>
      <c r="G125" s="90"/>
      <c r="H125" s="266">
        <f t="shared" si="17"/>
        <v>3</v>
      </c>
      <c r="I125" s="93">
        <f t="shared" si="18"/>
        <v>26.4</v>
      </c>
      <c r="J125" s="93"/>
      <c r="K125" s="94">
        <f t="shared" si="20"/>
        <v>26.4</v>
      </c>
      <c r="L125" s="176" t="s">
        <v>125</v>
      </c>
      <c r="M125" s="133">
        <v>1</v>
      </c>
      <c r="N125" s="137"/>
      <c r="O125" s="137"/>
      <c r="P125" s="137"/>
      <c r="Q125" s="137"/>
    </row>
    <row r="126" spans="1:17" s="139" customFormat="1" ht="13.5" customHeight="1">
      <c r="A126" s="133">
        <v>15</v>
      </c>
      <c r="B126" s="86">
        <v>3</v>
      </c>
      <c r="C126" s="87" t="s">
        <v>137</v>
      </c>
      <c r="D126" s="92">
        <v>2004</v>
      </c>
      <c r="E126" s="87" t="s">
        <v>119</v>
      </c>
      <c r="F126" s="90">
        <v>26.5</v>
      </c>
      <c r="G126" s="90"/>
      <c r="H126" s="266" t="str">
        <f t="shared" si="17"/>
        <v>1юн</v>
      </c>
      <c r="I126" s="93">
        <f t="shared" si="18"/>
        <v>26.5</v>
      </c>
      <c r="J126" s="93"/>
      <c r="K126" s="94">
        <f t="shared" si="20"/>
        <v>26.5</v>
      </c>
      <c r="L126" s="95" t="s">
        <v>138</v>
      </c>
      <c r="M126" s="133">
        <v>2</v>
      </c>
      <c r="N126" s="137"/>
      <c r="O126" s="137"/>
      <c r="P126" s="137"/>
      <c r="Q126" s="137"/>
    </row>
    <row r="127" spans="1:92" s="139" customFormat="1" ht="13.5" customHeight="1">
      <c r="A127" s="133">
        <v>16</v>
      </c>
      <c r="B127" s="86">
        <v>457</v>
      </c>
      <c r="C127" s="87" t="s">
        <v>196</v>
      </c>
      <c r="D127" s="92">
        <v>2003</v>
      </c>
      <c r="E127" s="87" t="s">
        <v>119</v>
      </c>
      <c r="F127" s="90">
        <v>26.5</v>
      </c>
      <c r="G127" s="90"/>
      <c r="H127" s="266" t="str">
        <f t="shared" si="17"/>
        <v>1юн</v>
      </c>
      <c r="I127" s="93">
        <f t="shared" si="18"/>
        <v>26.5</v>
      </c>
      <c r="J127" s="93"/>
      <c r="K127" s="94">
        <f t="shared" si="20"/>
        <v>26.5</v>
      </c>
      <c r="L127" s="95" t="s">
        <v>183</v>
      </c>
      <c r="M127" s="133">
        <v>1</v>
      </c>
      <c r="N127" s="137"/>
      <c r="O127" s="137"/>
      <c r="P127" s="137"/>
      <c r="Q127" s="137"/>
      <c r="R127" s="131"/>
      <c r="S127" s="132"/>
      <c r="T127" s="132"/>
      <c r="U127" s="132"/>
      <c r="V127" s="132"/>
      <c r="W127" s="132"/>
      <c r="X127" s="131"/>
      <c r="Y127" s="131"/>
      <c r="Z127" s="131"/>
      <c r="AA127" s="132"/>
      <c r="AB127" s="132"/>
      <c r="AC127" s="132"/>
      <c r="AD127" s="131"/>
      <c r="AE127" s="179"/>
      <c r="AF127" s="179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131"/>
      <c r="CN127" s="131"/>
    </row>
    <row r="128" spans="1:17" s="139" customFormat="1" ht="13.5" customHeight="1">
      <c r="A128" s="133">
        <v>17</v>
      </c>
      <c r="B128" s="86">
        <v>458</v>
      </c>
      <c r="C128" s="87" t="s">
        <v>285</v>
      </c>
      <c r="D128" s="92">
        <v>2003</v>
      </c>
      <c r="E128" s="87" t="s">
        <v>119</v>
      </c>
      <c r="F128" s="90">
        <v>26.5</v>
      </c>
      <c r="G128" s="90"/>
      <c r="H128" s="266" t="str">
        <f t="shared" si="17"/>
        <v>1юн</v>
      </c>
      <c r="I128" s="93">
        <f t="shared" si="18"/>
        <v>26.5</v>
      </c>
      <c r="J128" s="93"/>
      <c r="K128" s="94">
        <f t="shared" si="20"/>
        <v>26.5</v>
      </c>
      <c r="L128" s="95"/>
      <c r="M128" s="133">
        <v>1</v>
      </c>
      <c r="N128" s="137"/>
      <c r="O128" s="137"/>
      <c r="P128" s="137"/>
      <c r="Q128" s="137"/>
    </row>
    <row r="129" spans="1:17" s="139" customFormat="1" ht="13.5" customHeight="1">
      <c r="A129" s="133">
        <v>18</v>
      </c>
      <c r="B129" s="86">
        <v>125</v>
      </c>
      <c r="C129" s="87" t="s">
        <v>260</v>
      </c>
      <c r="D129" s="92">
        <v>2003</v>
      </c>
      <c r="E129" s="87" t="s">
        <v>108</v>
      </c>
      <c r="F129" s="90">
        <v>26.6</v>
      </c>
      <c r="G129" s="90"/>
      <c r="H129" s="266" t="str">
        <f t="shared" si="17"/>
        <v>1юн</v>
      </c>
      <c r="I129" s="93">
        <f t="shared" si="18"/>
        <v>26.6</v>
      </c>
      <c r="J129" s="93"/>
      <c r="K129" s="94">
        <f t="shared" si="20"/>
        <v>26.6</v>
      </c>
      <c r="L129" s="95" t="s">
        <v>125</v>
      </c>
      <c r="M129" s="133">
        <v>2</v>
      </c>
      <c r="N129" s="137"/>
      <c r="O129" s="137"/>
      <c r="P129" s="137"/>
      <c r="Q129" s="137"/>
    </row>
    <row r="130" spans="1:17" s="139" customFormat="1" ht="13.5" customHeight="1">
      <c r="A130" s="133">
        <v>19</v>
      </c>
      <c r="B130" s="86">
        <v>273</v>
      </c>
      <c r="C130" s="87" t="s">
        <v>165</v>
      </c>
      <c r="D130" s="92">
        <v>2004</v>
      </c>
      <c r="E130" s="87" t="s">
        <v>108</v>
      </c>
      <c r="F130" s="90">
        <v>26.6</v>
      </c>
      <c r="G130" s="90"/>
      <c r="H130" s="266" t="str">
        <f t="shared" si="17"/>
        <v>1юн</v>
      </c>
      <c r="I130" s="93">
        <f t="shared" si="18"/>
        <v>26.6</v>
      </c>
      <c r="J130" s="93"/>
      <c r="K130" s="94">
        <f t="shared" si="20"/>
        <v>26.6</v>
      </c>
      <c r="L130" s="95" t="s">
        <v>125</v>
      </c>
      <c r="M130" s="133">
        <v>1</v>
      </c>
      <c r="N130" s="137"/>
      <c r="O130" s="137"/>
      <c r="P130" s="137"/>
      <c r="Q130" s="137"/>
    </row>
    <row r="131" spans="1:17" s="139" customFormat="1" ht="13.5" customHeight="1">
      <c r="A131" s="133">
        <v>20</v>
      </c>
      <c r="B131" s="86">
        <v>280</v>
      </c>
      <c r="C131" s="87" t="s">
        <v>157</v>
      </c>
      <c r="D131" s="92">
        <v>2004</v>
      </c>
      <c r="E131" s="87" t="s">
        <v>124</v>
      </c>
      <c r="F131" s="90">
        <v>27</v>
      </c>
      <c r="G131" s="90"/>
      <c r="H131" s="266" t="str">
        <f t="shared" si="17"/>
        <v>1юн</v>
      </c>
      <c r="I131" s="93">
        <f t="shared" si="18"/>
        <v>27</v>
      </c>
      <c r="J131" s="93"/>
      <c r="K131" s="94">
        <f t="shared" si="20"/>
        <v>27</v>
      </c>
      <c r="L131" s="95" t="s">
        <v>125</v>
      </c>
      <c r="M131" s="133">
        <v>2</v>
      </c>
      <c r="N131" s="137"/>
      <c r="O131" s="137"/>
      <c r="P131" s="137"/>
      <c r="Q131" s="137"/>
    </row>
    <row r="132" spans="1:92" s="23" customFormat="1" ht="13.5" customHeight="1">
      <c r="A132" s="133">
        <v>21</v>
      </c>
      <c r="B132" s="86">
        <v>52</v>
      </c>
      <c r="C132" s="87" t="s">
        <v>158</v>
      </c>
      <c r="D132" s="92">
        <v>2003</v>
      </c>
      <c r="E132" s="87" t="s">
        <v>159</v>
      </c>
      <c r="F132" s="90">
        <v>27.1</v>
      </c>
      <c r="G132" s="90"/>
      <c r="H132" s="266" t="str">
        <f t="shared" si="17"/>
        <v>1юн</v>
      </c>
      <c r="I132" s="93">
        <f t="shared" si="18"/>
        <v>27.1</v>
      </c>
      <c r="J132" s="93"/>
      <c r="K132" s="94">
        <f t="shared" si="20"/>
        <v>27.1</v>
      </c>
      <c r="L132" s="95" t="s">
        <v>160</v>
      </c>
      <c r="M132" s="133">
        <v>2</v>
      </c>
      <c r="N132" s="137"/>
      <c r="O132" s="137"/>
      <c r="P132" s="137"/>
      <c r="Q132" s="137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</row>
    <row r="133" spans="1:92" s="175" customFormat="1" ht="13.5" customHeight="1">
      <c r="A133" s="133">
        <v>22</v>
      </c>
      <c r="B133" s="86">
        <v>272</v>
      </c>
      <c r="C133" s="87" t="s">
        <v>132</v>
      </c>
      <c r="D133" s="92">
        <v>2004</v>
      </c>
      <c r="E133" s="87" t="s">
        <v>108</v>
      </c>
      <c r="F133" s="90">
        <v>27.1</v>
      </c>
      <c r="G133" s="90"/>
      <c r="H133" s="266" t="str">
        <f t="shared" si="17"/>
        <v>1юн</v>
      </c>
      <c r="I133" s="93">
        <f t="shared" si="18"/>
        <v>27.1</v>
      </c>
      <c r="J133" s="93"/>
      <c r="K133" s="94">
        <f t="shared" si="20"/>
        <v>27.1</v>
      </c>
      <c r="L133" s="95" t="s">
        <v>125</v>
      </c>
      <c r="M133" s="133">
        <v>1</v>
      </c>
      <c r="N133" s="137"/>
      <c r="O133" s="137"/>
      <c r="P133" s="137"/>
      <c r="Q133" s="137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</row>
    <row r="134" spans="1:92" s="131" customFormat="1" ht="13.5" customHeight="1">
      <c r="A134" s="133">
        <v>23</v>
      </c>
      <c r="B134" s="86">
        <v>446</v>
      </c>
      <c r="C134" s="87" t="s">
        <v>263</v>
      </c>
      <c r="D134" s="92">
        <v>2004</v>
      </c>
      <c r="E134" s="87" t="s">
        <v>119</v>
      </c>
      <c r="F134" s="90">
        <v>27.2</v>
      </c>
      <c r="G134" s="90"/>
      <c r="H134" s="266" t="str">
        <f t="shared" si="17"/>
        <v>1юн</v>
      </c>
      <c r="I134" s="93">
        <f t="shared" si="18"/>
        <v>27.2</v>
      </c>
      <c r="J134" s="93"/>
      <c r="K134" s="94">
        <f t="shared" si="20"/>
        <v>27.2</v>
      </c>
      <c r="L134" s="95" t="s">
        <v>264</v>
      </c>
      <c r="M134" s="133">
        <v>2</v>
      </c>
      <c r="N134" s="137"/>
      <c r="O134" s="137"/>
      <c r="P134" s="137"/>
      <c r="Q134" s="137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</row>
    <row r="135" spans="1:17" s="139" customFormat="1" ht="13.5" customHeight="1">
      <c r="A135" s="133">
        <v>24</v>
      </c>
      <c r="B135" s="86">
        <v>474</v>
      </c>
      <c r="C135" s="87" t="s">
        <v>200</v>
      </c>
      <c r="D135" s="92">
        <v>2003</v>
      </c>
      <c r="E135" s="87" t="s">
        <v>179</v>
      </c>
      <c r="F135" s="90">
        <v>27.3</v>
      </c>
      <c r="G135" s="90"/>
      <c r="H135" s="266" t="str">
        <f t="shared" si="17"/>
        <v>1юн</v>
      </c>
      <c r="I135" s="93">
        <f t="shared" si="18"/>
        <v>27.3</v>
      </c>
      <c r="J135" s="93"/>
      <c r="K135" s="94">
        <f t="shared" si="20"/>
        <v>27.3</v>
      </c>
      <c r="L135" s="95" t="s">
        <v>180</v>
      </c>
      <c r="M135" s="133">
        <v>3</v>
      </c>
      <c r="N135" s="137"/>
      <c r="O135" s="137"/>
      <c r="P135" s="137"/>
      <c r="Q135" s="137"/>
    </row>
    <row r="136" spans="1:92" s="139" customFormat="1" ht="13.5" customHeight="1">
      <c r="A136" s="133">
        <v>25</v>
      </c>
      <c r="B136" s="86">
        <v>274</v>
      </c>
      <c r="C136" s="87" t="s">
        <v>123</v>
      </c>
      <c r="D136" s="92">
        <v>2004</v>
      </c>
      <c r="E136" s="87" t="s">
        <v>124</v>
      </c>
      <c r="F136" s="90">
        <v>27.3</v>
      </c>
      <c r="G136" s="90"/>
      <c r="H136" s="266" t="str">
        <f t="shared" si="17"/>
        <v>1юн</v>
      </c>
      <c r="I136" s="93">
        <f t="shared" si="18"/>
        <v>27.3</v>
      </c>
      <c r="J136" s="93"/>
      <c r="K136" s="94">
        <f t="shared" si="20"/>
        <v>27.3</v>
      </c>
      <c r="L136" s="95" t="s">
        <v>125</v>
      </c>
      <c r="M136" s="133">
        <v>3</v>
      </c>
      <c r="N136" s="137"/>
      <c r="O136" s="137"/>
      <c r="P136" s="137"/>
      <c r="Q136" s="137"/>
      <c r="R136" s="131"/>
      <c r="S136" s="132"/>
      <c r="T136" s="132"/>
      <c r="U136" s="132"/>
      <c r="V136" s="132"/>
      <c r="W136" s="132"/>
      <c r="X136" s="131"/>
      <c r="Y136" s="131"/>
      <c r="Z136" s="131"/>
      <c r="AA136" s="132"/>
      <c r="AB136" s="132"/>
      <c r="AC136" s="132"/>
      <c r="AD136" s="131"/>
      <c r="AE136" s="179"/>
      <c r="AF136" s="179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1"/>
      <c r="BW136" s="131"/>
      <c r="BX136" s="131"/>
      <c r="BY136" s="131"/>
      <c r="BZ136" s="131"/>
      <c r="CA136" s="131"/>
      <c r="CB136" s="131"/>
      <c r="CC136" s="131"/>
      <c r="CD136" s="131"/>
      <c r="CE136" s="131"/>
      <c r="CF136" s="131"/>
      <c r="CG136" s="131"/>
      <c r="CH136" s="131"/>
      <c r="CI136" s="131"/>
      <c r="CJ136" s="131"/>
      <c r="CK136" s="131"/>
      <c r="CL136" s="131"/>
      <c r="CM136" s="131"/>
      <c r="CN136" s="131"/>
    </row>
    <row r="137" spans="1:92" s="23" customFormat="1" ht="13.5" customHeight="1">
      <c r="A137" s="133">
        <v>26</v>
      </c>
      <c r="B137" s="86">
        <v>459</v>
      </c>
      <c r="C137" s="87" t="s">
        <v>182</v>
      </c>
      <c r="D137" s="92">
        <v>2004</v>
      </c>
      <c r="E137" s="87" t="s">
        <v>119</v>
      </c>
      <c r="F137" s="90">
        <v>27.3</v>
      </c>
      <c r="G137" s="90"/>
      <c r="H137" s="266" t="str">
        <f t="shared" si="17"/>
        <v>1юн</v>
      </c>
      <c r="I137" s="93">
        <f t="shared" si="18"/>
        <v>27.3</v>
      </c>
      <c r="J137" s="93"/>
      <c r="K137" s="94">
        <f t="shared" si="20"/>
        <v>27.3</v>
      </c>
      <c r="L137" s="95" t="s">
        <v>183</v>
      </c>
      <c r="M137" s="133">
        <v>2</v>
      </c>
      <c r="N137" s="137"/>
      <c r="O137" s="137"/>
      <c r="P137" s="137"/>
      <c r="Q137" s="137"/>
      <c r="R137" s="175"/>
      <c r="S137" s="178"/>
      <c r="T137" s="178"/>
      <c r="U137" s="178"/>
      <c r="V137" s="178"/>
      <c r="W137" s="178"/>
      <c r="X137" s="175"/>
      <c r="Y137" s="175"/>
      <c r="Z137" s="175"/>
      <c r="AA137" s="178"/>
      <c r="AB137" s="178"/>
      <c r="AC137" s="178"/>
      <c r="AD137" s="175"/>
      <c r="AE137" s="139"/>
      <c r="AF137" s="139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</row>
    <row r="138" spans="1:92" s="175" customFormat="1" ht="13.5" customHeight="1">
      <c r="A138" s="133">
        <v>27</v>
      </c>
      <c r="B138" s="271">
        <v>318</v>
      </c>
      <c r="C138" s="87" t="s">
        <v>143</v>
      </c>
      <c r="D138" s="92">
        <v>2004</v>
      </c>
      <c r="E138" s="87" t="s">
        <v>269</v>
      </c>
      <c r="F138" s="90">
        <v>27.3</v>
      </c>
      <c r="G138" s="90"/>
      <c r="H138" s="266" t="str">
        <f t="shared" si="17"/>
        <v>1юн</v>
      </c>
      <c r="I138" s="93">
        <f t="shared" si="18"/>
        <v>27.3</v>
      </c>
      <c r="J138" s="93"/>
      <c r="K138" s="94">
        <f t="shared" si="20"/>
        <v>27.3</v>
      </c>
      <c r="L138" s="280" t="s">
        <v>114</v>
      </c>
      <c r="M138" s="133">
        <v>3</v>
      </c>
      <c r="N138" s="137"/>
      <c r="O138" s="137"/>
      <c r="P138" s="137"/>
      <c r="Q138" s="137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</row>
    <row r="139" spans="1:92" s="131" customFormat="1" ht="13.5" customHeight="1">
      <c r="A139" s="133">
        <v>28</v>
      </c>
      <c r="B139" s="86">
        <v>322</v>
      </c>
      <c r="C139" s="87" t="s">
        <v>131</v>
      </c>
      <c r="D139" s="92">
        <v>2003</v>
      </c>
      <c r="E139" s="87" t="s">
        <v>108</v>
      </c>
      <c r="F139" s="90">
        <v>27.3</v>
      </c>
      <c r="G139" s="90"/>
      <c r="H139" s="266" t="str">
        <f t="shared" si="17"/>
        <v>1юн</v>
      </c>
      <c r="I139" s="93">
        <f t="shared" si="18"/>
        <v>27.3</v>
      </c>
      <c r="J139" s="93"/>
      <c r="K139" s="94">
        <f t="shared" si="20"/>
        <v>27.3</v>
      </c>
      <c r="L139" s="280" t="s">
        <v>114</v>
      </c>
      <c r="M139" s="133">
        <v>2</v>
      </c>
      <c r="N139" s="137"/>
      <c r="O139" s="137"/>
      <c r="P139" s="137"/>
      <c r="Q139" s="137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</row>
    <row r="140" spans="1:92" s="139" customFormat="1" ht="13.5" customHeight="1">
      <c r="A140" s="133">
        <v>29</v>
      </c>
      <c r="B140" s="177">
        <v>46</v>
      </c>
      <c r="C140" s="176" t="s">
        <v>282</v>
      </c>
      <c r="D140" s="177">
        <v>2003</v>
      </c>
      <c r="E140" s="176" t="s">
        <v>169</v>
      </c>
      <c r="F140" s="90">
        <v>27.3</v>
      </c>
      <c r="G140" s="90"/>
      <c r="H140" s="266" t="str">
        <f t="shared" si="17"/>
        <v>1юн</v>
      </c>
      <c r="I140" s="93">
        <f t="shared" si="18"/>
        <v>27.3</v>
      </c>
      <c r="J140" s="93"/>
      <c r="K140" s="94">
        <f t="shared" si="20"/>
        <v>27.3</v>
      </c>
      <c r="L140" s="176" t="s">
        <v>283</v>
      </c>
      <c r="M140" s="133">
        <v>2</v>
      </c>
      <c r="N140" s="137"/>
      <c r="O140" s="137"/>
      <c r="P140" s="137"/>
      <c r="Q140" s="137"/>
      <c r="R140" s="175"/>
      <c r="S140" s="178"/>
      <c r="T140" s="178"/>
      <c r="U140" s="178"/>
      <c r="V140" s="178"/>
      <c r="W140" s="178"/>
      <c r="X140" s="175"/>
      <c r="Y140" s="175"/>
      <c r="Z140" s="175"/>
      <c r="AA140" s="178"/>
      <c r="AB140" s="178"/>
      <c r="AC140" s="178"/>
      <c r="AD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  <c r="BV140" s="175"/>
      <c r="BW140" s="175"/>
      <c r="BX140" s="175"/>
      <c r="BY140" s="175"/>
      <c r="BZ140" s="175"/>
      <c r="CA140" s="175"/>
      <c r="CB140" s="175"/>
      <c r="CC140" s="175"/>
      <c r="CD140" s="175"/>
      <c r="CE140" s="175"/>
      <c r="CF140" s="175"/>
      <c r="CG140" s="175"/>
      <c r="CH140" s="175"/>
      <c r="CI140" s="175"/>
      <c r="CJ140" s="175"/>
      <c r="CK140" s="175"/>
      <c r="CL140" s="175"/>
      <c r="CM140" s="175"/>
      <c r="CN140" s="175"/>
    </row>
    <row r="141" spans="1:92" s="139" customFormat="1" ht="13.5" customHeight="1">
      <c r="A141" s="133">
        <v>30</v>
      </c>
      <c r="B141" s="86">
        <v>307</v>
      </c>
      <c r="C141" s="87" t="s">
        <v>257</v>
      </c>
      <c r="D141" s="92">
        <v>2004</v>
      </c>
      <c r="E141" s="176" t="s">
        <v>258</v>
      </c>
      <c r="F141" s="90">
        <v>27.5</v>
      </c>
      <c r="G141" s="90"/>
      <c r="H141" s="266" t="str">
        <f t="shared" si="17"/>
        <v>1юн</v>
      </c>
      <c r="I141" s="93">
        <f t="shared" si="18"/>
        <v>27.5</v>
      </c>
      <c r="J141" s="93"/>
      <c r="K141" s="94">
        <f t="shared" si="20"/>
        <v>27.5</v>
      </c>
      <c r="L141" s="176" t="s">
        <v>259</v>
      </c>
      <c r="M141" s="133">
        <v>3</v>
      </c>
      <c r="N141" s="137"/>
      <c r="O141" s="137"/>
      <c r="P141" s="137"/>
      <c r="Q141" s="137"/>
      <c r="R141" s="131"/>
      <c r="S141" s="132"/>
      <c r="T141" s="132"/>
      <c r="U141" s="132"/>
      <c r="V141" s="132"/>
      <c r="W141" s="132"/>
      <c r="X141" s="131"/>
      <c r="Y141" s="131"/>
      <c r="Z141" s="131"/>
      <c r="AA141" s="132"/>
      <c r="AB141" s="132"/>
      <c r="AC141" s="132"/>
      <c r="AD141" s="131"/>
      <c r="AE141" s="179"/>
      <c r="AF141" s="179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131"/>
      <c r="CN141" s="131"/>
    </row>
    <row r="142" spans="1:92" s="10" customFormat="1" ht="13.5" customHeight="1">
      <c r="A142" s="133">
        <v>31</v>
      </c>
      <c r="B142" s="86">
        <v>317</v>
      </c>
      <c r="C142" s="87" t="s">
        <v>432</v>
      </c>
      <c r="D142" s="92">
        <v>2004</v>
      </c>
      <c r="E142" s="87" t="s">
        <v>108</v>
      </c>
      <c r="F142" s="90">
        <v>27.8</v>
      </c>
      <c r="G142" s="90"/>
      <c r="H142" s="266" t="str">
        <f t="shared" si="17"/>
        <v>1юн</v>
      </c>
      <c r="I142" s="93">
        <f aca="true" t="shared" si="21" ref="I142:I175">F142</f>
        <v>27.8</v>
      </c>
      <c r="J142" s="93"/>
      <c r="K142" s="94">
        <f t="shared" si="20"/>
        <v>27.8</v>
      </c>
      <c r="L142" s="95" t="s">
        <v>114</v>
      </c>
      <c r="M142" s="133">
        <v>1</v>
      </c>
      <c r="N142" s="137"/>
      <c r="O142" s="137"/>
      <c r="P142" s="137"/>
      <c r="Q142" s="137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</row>
    <row r="143" spans="1:17" s="139" customFormat="1" ht="13.5" customHeight="1">
      <c r="A143" s="133">
        <v>32</v>
      </c>
      <c r="B143" s="86">
        <v>91</v>
      </c>
      <c r="C143" s="87" t="s">
        <v>279</v>
      </c>
      <c r="D143" s="92">
        <v>2003</v>
      </c>
      <c r="E143" s="87" t="s">
        <v>128</v>
      </c>
      <c r="F143" s="90">
        <v>27.8</v>
      </c>
      <c r="G143" s="90"/>
      <c r="H143" s="266" t="str">
        <f t="shared" si="17"/>
        <v>1юн</v>
      </c>
      <c r="I143" s="93">
        <f t="shared" si="21"/>
        <v>27.8</v>
      </c>
      <c r="J143" s="93"/>
      <c r="K143" s="94">
        <f t="shared" si="20"/>
        <v>27.8</v>
      </c>
      <c r="L143" s="95" t="s">
        <v>280</v>
      </c>
      <c r="M143" s="133">
        <v>2</v>
      </c>
      <c r="N143" s="137"/>
      <c r="O143" s="137"/>
      <c r="P143" s="137"/>
      <c r="Q143" s="137"/>
    </row>
    <row r="144" spans="1:92" s="139" customFormat="1" ht="13.5" customHeight="1">
      <c r="A144" s="133">
        <v>33</v>
      </c>
      <c r="B144" s="271">
        <v>152</v>
      </c>
      <c r="C144" s="87" t="s">
        <v>284</v>
      </c>
      <c r="D144" s="205">
        <v>2003</v>
      </c>
      <c r="E144" s="176" t="s">
        <v>128</v>
      </c>
      <c r="F144" s="90">
        <v>27.8</v>
      </c>
      <c r="G144" s="90"/>
      <c r="H144" s="266" t="str">
        <f t="shared" si="17"/>
        <v>1юн</v>
      </c>
      <c r="I144" s="93">
        <f t="shared" si="21"/>
        <v>27.8</v>
      </c>
      <c r="J144" s="93"/>
      <c r="K144" s="94">
        <f t="shared" si="20"/>
        <v>27.8</v>
      </c>
      <c r="L144" s="176" t="s">
        <v>129</v>
      </c>
      <c r="M144" s="133">
        <v>3</v>
      </c>
      <c r="N144" s="137"/>
      <c r="O144" s="137"/>
      <c r="P144" s="137"/>
      <c r="Q144" s="137"/>
      <c r="R144" s="131"/>
      <c r="S144" s="132"/>
      <c r="T144" s="132"/>
      <c r="U144" s="132"/>
      <c r="V144" s="132"/>
      <c r="W144" s="132"/>
      <c r="X144" s="131"/>
      <c r="Y144" s="131"/>
      <c r="Z144" s="131"/>
      <c r="AA144" s="132"/>
      <c r="AB144" s="132"/>
      <c r="AC144" s="132"/>
      <c r="AD144" s="131"/>
      <c r="AE144" s="179"/>
      <c r="AF144" s="179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  <c r="BK144" s="131"/>
      <c r="BL144" s="131"/>
      <c r="BM144" s="131"/>
      <c r="BN144" s="131"/>
      <c r="BO144" s="131"/>
      <c r="BP144" s="131"/>
      <c r="BQ144" s="131"/>
      <c r="BR144" s="131"/>
      <c r="BS144" s="131"/>
      <c r="BT144" s="131"/>
      <c r="BU144" s="131"/>
      <c r="BV144" s="131"/>
      <c r="BW144" s="131"/>
      <c r="BX144" s="131"/>
      <c r="BY144" s="131"/>
      <c r="BZ144" s="131"/>
      <c r="CA144" s="131"/>
      <c r="CB144" s="131"/>
      <c r="CC144" s="131"/>
      <c r="CD144" s="131"/>
      <c r="CE144" s="131"/>
      <c r="CF144" s="131"/>
      <c r="CG144" s="131"/>
      <c r="CH144" s="131"/>
      <c r="CI144" s="131"/>
      <c r="CJ144" s="131"/>
      <c r="CK144" s="131"/>
      <c r="CL144" s="131"/>
      <c r="CM144" s="131"/>
      <c r="CN144" s="131"/>
    </row>
    <row r="145" spans="1:17" s="139" customFormat="1" ht="13.5" customHeight="1">
      <c r="A145" s="133">
        <v>34</v>
      </c>
      <c r="B145" s="133">
        <v>53</v>
      </c>
      <c r="C145" s="137" t="s">
        <v>115</v>
      </c>
      <c r="D145" s="133">
        <v>2003</v>
      </c>
      <c r="E145" s="87" t="s">
        <v>116</v>
      </c>
      <c r="F145" s="90">
        <v>27.9</v>
      </c>
      <c r="G145" s="90"/>
      <c r="H145" s="266" t="str">
        <f aca="true" t="shared" si="22" ref="H145:H175">LOOKUP(K145,$AI$2:$AP$2,$AI$1:$AP$1)</f>
        <v>1юн</v>
      </c>
      <c r="I145" s="93">
        <f t="shared" si="21"/>
        <v>27.9</v>
      </c>
      <c r="J145" s="93"/>
      <c r="K145" s="94">
        <f t="shared" si="20"/>
        <v>27.9</v>
      </c>
      <c r="L145" s="95" t="s">
        <v>117</v>
      </c>
      <c r="M145" s="133">
        <v>3</v>
      </c>
      <c r="N145" s="137"/>
      <c r="O145" s="137"/>
      <c r="P145" s="137"/>
      <c r="Q145" s="137"/>
    </row>
    <row r="146" spans="1:17" s="139" customFormat="1" ht="13.5" customHeight="1">
      <c r="A146" s="133">
        <v>35</v>
      </c>
      <c r="B146" s="86">
        <v>275</v>
      </c>
      <c r="C146" s="87" t="s">
        <v>177</v>
      </c>
      <c r="D146" s="92">
        <v>2004</v>
      </c>
      <c r="E146" s="87" t="s">
        <v>124</v>
      </c>
      <c r="F146" s="90">
        <v>27.9</v>
      </c>
      <c r="G146" s="90"/>
      <c r="H146" s="266" t="str">
        <f t="shared" si="22"/>
        <v>1юн</v>
      </c>
      <c r="I146" s="93">
        <f t="shared" si="21"/>
        <v>27.9</v>
      </c>
      <c r="J146" s="93"/>
      <c r="K146" s="94">
        <f t="shared" si="20"/>
        <v>27.9</v>
      </c>
      <c r="L146" s="95" t="s">
        <v>125</v>
      </c>
      <c r="M146" s="133">
        <v>2</v>
      </c>
      <c r="N146" s="137"/>
      <c r="O146" s="137"/>
      <c r="P146" s="137"/>
      <c r="Q146" s="137"/>
    </row>
    <row r="147" spans="1:17" s="139" customFormat="1" ht="13.5" customHeight="1">
      <c r="A147" s="133">
        <v>36</v>
      </c>
      <c r="B147" s="86">
        <v>21</v>
      </c>
      <c r="C147" s="87" t="s">
        <v>276</v>
      </c>
      <c r="D147" s="92">
        <v>2004</v>
      </c>
      <c r="E147" s="87" t="s">
        <v>162</v>
      </c>
      <c r="F147" s="90">
        <v>28.1</v>
      </c>
      <c r="G147" s="90"/>
      <c r="H147" s="266" t="str">
        <f t="shared" si="22"/>
        <v>1юн</v>
      </c>
      <c r="I147" s="93">
        <f t="shared" si="21"/>
        <v>28.1</v>
      </c>
      <c r="J147" s="93"/>
      <c r="K147" s="94">
        <f aca="true" t="shared" si="23" ref="K147:K175">SMALL(I147:J147,1)+0</f>
        <v>28.1</v>
      </c>
      <c r="L147" s="95" t="s">
        <v>194</v>
      </c>
      <c r="M147" s="133">
        <v>3</v>
      </c>
      <c r="N147" s="137"/>
      <c r="O147" s="137"/>
      <c r="P147" s="137"/>
      <c r="Q147" s="137"/>
    </row>
    <row r="148" spans="1:17" s="139" customFormat="1" ht="13.5" customHeight="1">
      <c r="A148" s="133">
        <v>37</v>
      </c>
      <c r="B148" s="86">
        <v>499</v>
      </c>
      <c r="C148" s="87" t="s">
        <v>118</v>
      </c>
      <c r="D148" s="92">
        <v>2003</v>
      </c>
      <c r="E148" s="87" t="s">
        <v>119</v>
      </c>
      <c r="F148" s="90">
        <v>28.2</v>
      </c>
      <c r="G148" s="90"/>
      <c r="H148" s="266" t="str">
        <f t="shared" si="22"/>
        <v>1юн</v>
      </c>
      <c r="I148" s="93">
        <f t="shared" si="21"/>
        <v>28.2</v>
      </c>
      <c r="J148" s="93"/>
      <c r="K148" s="94">
        <f t="shared" si="23"/>
        <v>28.2</v>
      </c>
      <c r="L148" s="95" t="s">
        <v>254</v>
      </c>
      <c r="M148" s="133">
        <v>3</v>
      </c>
      <c r="N148" s="137"/>
      <c r="O148" s="137"/>
      <c r="P148" s="137"/>
      <c r="Q148" s="137"/>
    </row>
    <row r="149" spans="1:17" s="139" customFormat="1" ht="13.5" customHeight="1">
      <c r="A149" s="133">
        <v>38</v>
      </c>
      <c r="B149" s="86">
        <v>315</v>
      </c>
      <c r="C149" s="87" t="s">
        <v>113</v>
      </c>
      <c r="D149" s="92">
        <v>2004</v>
      </c>
      <c r="E149" s="87" t="s">
        <v>108</v>
      </c>
      <c r="F149" s="90">
        <v>28.2</v>
      </c>
      <c r="G149" s="90"/>
      <c r="H149" s="266" t="str">
        <f t="shared" si="22"/>
        <v>1юн</v>
      </c>
      <c r="I149" s="93">
        <f t="shared" si="21"/>
        <v>28.2</v>
      </c>
      <c r="J149" s="93"/>
      <c r="K149" s="94">
        <f t="shared" si="23"/>
        <v>28.2</v>
      </c>
      <c r="L149" s="95" t="s">
        <v>114</v>
      </c>
      <c r="M149" s="133">
        <v>4</v>
      </c>
      <c r="N149" s="137"/>
      <c r="O149" s="137"/>
      <c r="P149" s="137"/>
      <c r="Q149" s="137"/>
    </row>
    <row r="150" spans="1:17" s="139" customFormat="1" ht="13.5" customHeight="1">
      <c r="A150" s="133">
        <v>39</v>
      </c>
      <c r="B150" s="86">
        <v>253</v>
      </c>
      <c r="C150" s="87" t="s">
        <v>261</v>
      </c>
      <c r="D150" s="92">
        <v>2003</v>
      </c>
      <c r="E150" s="87" t="s">
        <v>162</v>
      </c>
      <c r="F150" s="90">
        <v>28.4</v>
      </c>
      <c r="G150" s="90"/>
      <c r="H150" s="266" t="str">
        <f t="shared" si="22"/>
        <v>1юн</v>
      </c>
      <c r="I150" s="93">
        <f t="shared" si="21"/>
        <v>28.4</v>
      </c>
      <c r="J150" s="93"/>
      <c r="K150" s="94">
        <f t="shared" si="23"/>
        <v>28.4</v>
      </c>
      <c r="L150" s="280" t="s">
        <v>172</v>
      </c>
      <c r="M150" s="133">
        <v>3</v>
      </c>
      <c r="N150" s="137"/>
      <c r="O150" s="137"/>
      <c r="P150" s="137"/>
      <c r="Q150" s="137"/>
    </row>
    <row r="151" spans="1:92" s="139" customFormat="1" ht="13.5" customHeight="1">
      <c r="A151" s="133">
        <v>40</v>
      </c>
      <c r="B151" s="86">
        <v>281</v>
      </c>
      <c r="C151" s="87" t="s">
        <v>268</v>
      </c>
      <c r="D151" s="92">
        <v>2003</v>
      </c>
      <c r="E151" s="87" t="s">
        <v>274</v>
      </c>
      <c r="F151" s="90">
        <v>28.6</v>
      </c>
      <c r="G151" s="90"/>
      <c r="H151" s="266" t="str">
        <f t="shared" si="22"/>
        <v>2юн</v>
      </c>
      <c r="I151" s="93">
        <f t="shared" si="21"/>
        <v>28.6</v>
      </c>
      <c r="J151" s="93"/>
      <c r="K151" s="94">
        <f t="shared" si="23"/>
        <v>28.6</v>
      </c>
      <c r="L151" s="280" t="s">
        <v>250</v>
      </c>
      <c r="M151" s="133">
        <v>4</v>
      </c>
      <c r="N151" s="137"/>
      <c r="O151" s="137"/>
      <c r="P151" s="137"/>
      <c r="Q151" s="137"/>
      <c r="R151" s="131"/>
      <c r="S151" s="132"/>
      <c r="T151" s="132"/>
      <c r="U151" s="132"/>
      <c r="V151" s="132"/>
      <c r="W151" s="132"/>
      <c r="X151" s="131"/>
      <c r="Y151" s="131"/>
      <c r="Z151" s="131"/>
      <c r="AA151" s="132"/>
      <c r="AB151" s="132"/>
      <c r="AC151" s="132"/>
      <c r="AD151" s="131"/>
      <c r="AE151" s="179"/>
      <c r="AF151" s="179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1"/>
      <c r="BR151" s="131"/>
      <c r="BS151" s="131"/>
      <c r="BT151" s="131"/>
      <c r="BU151" s="131"/>
      <c r="BV151" s="131"/>
      <c r="BW151" s="131"/>
      <c r="BX151" s="131"/>
      <c r="BY151" s="131"/>
      <c r="BZ151" s="131"/>
      <c r="CA151" s="131"/>
      <c r="CB151" s="131"/>
      <c r="CC151" s="131"/>
      <c r="CD151" s="131"/>
      <c r="CE151" s="131"/>
      <c r="CF151" s="131"/>
      <c r="CG151" s="131"/>
      <c r="CH151" s="131"/>
      <c r="CI151" s="131"/>
      <c r="CJ151" s="131"/>
      <c r="CK151" s="131"/>
      <c r="CL151" s="131"/>
      <c r="CM151" s="131"/>
      <c r="CN151" s="131"/>
    </row>
    <row r="152" spans="1:17" s="139" customFormat="1" ht="13.5" customHeight="1">
      <c r="A152" s="133">
        <v>41</v>
      </c>
      <c r="B152" s="133">
        <v>9</v>
      </c>
      <c r="C152" s="137" t="s">
        <v>168</v>
      </c>
      <c r="D152" s="133">
        <v>2005</v>
      </c>
      <c r="E152" s="87" t="s">
        <v>253</v>
      </c>
      <c r="F152" s="90">
        <v>29</v>
      </c>
      <c r="G152" s="90"/>
      <c r="H152" s="266" t="str">
        <f t="shared" si="22"/>
        <v>2юн</v>
      </c>
      <c r="I152" s="93">
        <f t="shared" si="21"/>
        <v>29</v>
      </c>
      <c r="J152" s="93"/>
      <c r="K152" s="94">
        <f t="shared" si="23"/>
        <v>29</v>
      </c>
      <c r="L152" s="95" t="s">
        <v>170</v>
      </c>
      <c r="M152" s="133">
        <v>3</v>
      </c>
      <c r="N152" s="137"/>
      <c r="O152" s="137"/>
      <c r="P152" s="137"/>
      <c r="Q152" s="137"/>
    </row>
    <row r="153" spans="1:17" s="139" customFormat="1" ht="13.5" customHeight="1">
      <c r="A153" s="133">
        <v>42</v>
      </c>
      <c r="B153" s="86">
        <v>10</v>
      </c>
      <c r="C153" s="87" t="s">
        <v>273</v>
      </c>
      <c r="D153" s="92">
        <v>2004</v>
      </c>
      <c r="E153" s="87" t="s">
        <v>274</v>
      </c>
      <c r="F153" s="90">
        <v>29.1</v>
      </c>
      <c r="G153" s="90"/>
      <c r="H153" s="266" t="str">
        <f t="shared" si="22"/>
        <v>2юн</v>
      </c>
      <c r="I153" s="93">
        <f t="shared" si="21"/>
        <v>29.1</v>
      </c>
      <c r="J153" s="93"/>
      <c r="K153" s="94">
        <f t="shared" si="23"/>
        <v>29.1</v>
      </c>
      <c r="L153" s="95" t="s">
        <v>250</v>
      </c>
      <c r="M153" s="133">
        <v>4</v>
      </c>
      <c r="N153" s="137"/>
      <c r="O153" s="137"/>
      <c r="P153" s="137"/>
      <c r="Q153" s="137"/>
    </row>
    <row r="154" spans="1:92" s="139" customFormat="1" ht="13.5" customHeight="1">
      <c r="A154" s="133">
        <v>43</v>
      </c>
      <c r="B154" s="86">
        <v>45</v>
      </c>
      <c r="C154" s="87" t="s">
        <v>270</v>
      </c>
      <c r="D154" s="92">
        <v>2004</v>
      </c>
      <c r="E154" s="87" t="s">
        <v>128</v>
      </c>
      <c r="F154" s="90">
        <v>29.4</v>
      </c>
      <c r="G154" s="90"/>
      <c r="H154" s="266" t="str">
        <f t="shared" si="22"/>
        <v>2юн</v>
      </c>
      <c r="I154" s="93">
        <f t="shared" si="21"/>
        <v>29.4</v>
      </c>
      <c r="J154" s="93"/>
      <c r="K154" s="94">
        <f t="shared" si="23"/>
        <v>29.4</v>
      </c>
      <c r="L154" s="95" t="s">
        <v>198</v>
      </c>
      <c r="M154" s="133">
        <v>3</v>
      </c>
      <c r="N154" s="137"/>
      <c r="O154" s="137"/>
      <c r="P154" s="137"/>
      <c r="Q154" s="137"/>
      <c r="R154" s="131"/>
      <c r="S154" s="132"/>
      <c r="T154" s="132"/>
      <c r="U154" s="132"/>
      <c r="V154" s="132"/>
      <c r="W154" s="132"/>
      <c r="X154" s="131"/>
      <c r="Y154" s="131"/>
      <c r="Z154" s="131"/>
      <c r="AA154" s="132"/>
      <c r="AB154" s="132"/>
      <c r="AC154" s="132"/>
      <c r="AD154" s="131"/>
      <c r="AE154" s="179"/>
      <c r="AF154" s="179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1"/>
      <c r="BZ154" s="131"/>
      <c r="CA154" s="131"/>
      <c r="CB154" s="131"/>
      <c r="CC154" s="131"/>
      <c r="CD154" s="131"/>
      <c r="CE154" s="131"/>
      <c r="CF154" s="131"/>
      <c r="CG154" s="131"/>
      <c r="CH154" s="131"/>
      <c r="CI154" s="131"/>
      <c r="CJ154" s="131"/>
      <c r="CK154" s="131"/>
      <c r="CL154" s="131"/>
      <c r="CM154" s="131"/>
      <c r="CN154" s="131"/>
    </row>
    <row r="155" spans="1:92" s="139" customFormat="1" ht="13.5" customHeight="1">
      <c r="A155" s="133">
        <v>44</v>
      </c>
      <c r="B155" s="86">
        <v>109</v>
      </c>
      <c r="C155" s="87" t="s">
        <v>195</v>
      </c>
      <c r="D155" s="92">
        <v>2004</v>
      </c>
      <c r="E155" s="87" t="s">
        <v>124</v>
      </c>
      <c r="F155" s="90">
        <v>29.5</v>
      </c>
      <c r="G155" s="90"/>
      <c r="H155" s="266" t="str">
        <f t="shared" si="22"/>
        <v>2юн</v>
      </c>
      <c r="I155" s="93">
        <f t="shared" si="21"/>
        <v>29.5</v>
      </c>
      <c r="J155" s="93"/>
      <c r="K155" s="94">
        <f t="shared" si="23"/>
        <v>29.5</v>
      </c>
      <c r="L155" s="95" t="s">
        <v>266</v>
      </c>
      <c r="M155" s="133">
        <v>1</v>
      </c>
      <c r="N155" s="137"/>
      <c r="O155" s="137"/>
      <c r="P155" s="137"/>
      <c r="Q155" s="137"/>
      <c r="R155" s="131"/>
      <c r="S155" s="132"/>
      <c r="T155" s="132"/>
      <c r="U155" s="132"/>
      <c r="V155" s="132"/>
      <c r="W155" s="132"/>
      <c r="X155" s="131"/>
      <c r="Y155" s="131"/>
      <c r="Z155" s="131"/>
      <c r="AA155" s="132"/>
      <c r="AB155" s="132"/>
      <c r="AC155" s="132"/>
      <c r="AD155" s="131"/>
      <c r="AE155" s="179"/>
      <c r="AF155" s="179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1"/>
      <c r="BG155" s="131"/>
      <c r="BH155" s="131"/>
      <c r="BI155" s="131"/>
      <c r="BJ155" s="131"/>
      <c r="BK155" s="131"/>
      <c r="BL155" s="131"/>
      <c r="BM155" s="131"/>
      <c r="BN155" s="131"/>
      <c r="BO155" s="131"/>
      <c r="BP155" s="131"/>
      <c r="BQ155" s="131"/>
      <c r="BR155" s="131"/>
      <c r="BS155" s="131"/>
      <c r="BT155" s="131"/>
      <c r="BU155" s="131"/>
      <c r="BV155" s="131"/>
      <c r="BW155" s="131"/>
      <c r="BX155" s="131"/>
      <c r="BY155" s="131"/>
      <c r="BZ155" s="131"/>
      <c r="CA155" s="131"/>
      <c r="CB155" s="131"/>
      <c r="CC155" s="131"/>
      <c r="CD155" s="131"/>
      <c r="CE155" s="131"/>
      <c r="CF155" s="131"/>
      <c r="CG155" s="131"/>
      <c r="CH155" s="131"/>
      <c r="CI155" s="131"/>
      <c r="CJ155" s="131"/>
      <c r="CK155" s="131"/>
      <c r="CL155" s="131"/>
      <c r="CM155" s="131"/>
      <c r="CN155" s="131"/>
    </row>
    <row r="156" spans="1:17" s="139" customFormat="1" ht="13.5" customHeight="1">
      <c r="A156" s="133">
        <v>45</v>
      </c>
      <c r="B156" s="86">
        <v>66</v>
      </c>
      <c r="C156" s="87" t="s">
        <v>290</v>
      </c>
      <c r="D156" s="92">
        <v>2003</v>
      </c>
      <c r="E156" s="87" t="s">
        <v>253</v>
      </c>
      <c r="F156" s="90">
        <v>29.5</v>
      </c>
      <c r="G156" s="90"/>
      <c r="H156" s="266" t="str">
        <f t="shared" si="22"/>
        <v>2юн</v>
      </c>
      <c r="I156" s="93">
        <f t="shared" si="21"/>
        <v>29.5</v>
      </c>
      <c r="J156" s="93"/>
      <c r="K156" s="94">
        <f t="shared" si="23"/>
        <v>29.5</v>
      </c>
      <c r="L156" s="280" t="s">
        <v>170</v>
      </c>
      <c r="M156" s="133">
        <v>1</v>
      </c>
      <c r="N156" s="137"/>
      <c r="O156" s="137"/>
      <c r="P156" s="137"/>
      <c r="Q156" s="137"/>
    </row>
    <row r="157" spans="1:92" s="23" customFormat="1" ht="13.5" customHeight="1">
      <c r="A157" s="133">
        <v>46</v>
      </c>
      <c r="B157" s="133">
        <v>108</v>
      </c>
      <c r="C157" s="137" t="s">
        <v>262</v>
      </c>
      <c r="D157" s="133">
        <v>2005</v>
      </c>
      <c r="E157" s="87" t="s">
        <v>108</v>
      </c>
      <c r="F157" s="90">
        <v>29.6</v>
      </c>
      <c r="G157" s="90"/>
      <c r="H157" s="266" t="str">
        <f t="shared" si="22"/>
        <v>2юн</v>
      </c>
      <c r="I157" s="93">
        <f t="shared" si="21"/>
        <v>29.6</v>
      </c>
      <c r="J157" s="93"/>
      <c r="K157" s="94">
        <f t="shared" si="23"/>
        <v>29.6</v>
      </c>
      <c r="L157" s="95" t="s">
        <v>125</v>
      </c>
      <c r="M157" s="133">
        <v>4</v>
      </c>
      <c r="N157" s="137"/>
      <c r="O157" s="137"/>
      <c r="P157" s="137"/>
      <c r="Q157" s="137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</row>
    <row r="158" spans="1:92" s="175" customFormat="1" ht="13.5" customHeight="1">
      <c r="A158" s="133">
        <v>47</v>
      </c>
      <c r="B158" s="86">
        <v>118</v>
      </c>
      <c r="C158" s="87" t="s">
        <v>191</v>
      </c>
      <c r="D158" s="92">
        <v>2004</v>
      </c>
      <c r="E158" s="87" t="s">
        <v>124</v>
      </c>
      <c r="F158" s="90">
        <v>29.6</v>
      </c>
      <c r="G158" s="90"/>
      <c r="H158" s="266" t="str">
        <f t="shared" si="22"/>
        <v>2юн</v>
      </c>
      <c r="I158" s="93">
        <f t="shared" si="21"/>
        <v>29.6</v>
      </c>
      <c r="J158" s="93"/>
      <c r="K158" s="94">
        <f t="shared" si="23"/>
        <v>29.6</v>
      </c>
      <c r="L158" s="95" t="s">
        <v>266</v>
      </c>
      <c r="M158" s="133">
        <v>3</v>
      </c>
      <c r="N158" s="137"/>
      <c r="O158" s="137"/>
      <c r="P158" s="137"/>
      <c r="Q158" s="137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</row>
    <row r="159" spans="1:92" s="131" customFormat="1" ht="13.5" customHeight="1">
      <c r="A159" s="133">
        <v>48</v>
      </c>
      <c r="B159" s="133">
        <v>17</v>
      </c>
      <c r="C159" s="137" t="s">
        <v>287</v>
      </c>
      <c r="D159" s="133">
        <v>2004</v>
      </c>
      <c r="E159" s="87" t="s">
        <v>162</v>
      </c>
      <c r="F159" s="90">
        <v>29.9</v>
      </c>
      <c r="G159" s="90"/>
      <c r="H159" s="266" t="str">
        <f t="shared" si="22"/>
        <v>2юн</v>
      </c>
      <c r="I159" s="93">
        <f t="shared" si="21"/>
        <v>29.9</v>
      </c>
      <c r="J159" s="93"/>
      <c r="K159" s="94">
        <f t="shared" si="23"/>
        <v>29.9</v>
      </c>
      <c r="L159" s="95" t="s">
        <v>194</v>
      </c>
      <c r="M159" s="133">
        <v>1</v>
      </c>
      <c r="N159" s="137"/>
      <c r="O159" s="137"/>
      <c r="P159" s="137"/>
      <c r="Q159" s="137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</row>
    <row r="160" spans="1:17" s="139" customFormat="1" ht="13.5" customHeight="1">
      <c r="A160" s="133">
        <v>49</v>
      </c>
      <c r="B160" s="86">
        <v>377</v>
      </c>
      <c r="C160" s="87" t="s">
        <v>192</v>
      </c>
      <c r="D160" s="92">
        <v>2004</v>
      </c>
      <c r="E160" s="87" t="s">
        <v>119</v>
      </c>
      <c r="F160" s="90">
        <v>30.1</v>
      </c>
      <c r="G160" s="90"/>
      <c r="H160" s="266" t="str">
        <f t="shared" si="22"/>
        <v>2юн</v>
      </c>
      <c r="I160" s="93">
        <f t="shared" si="21"/>
        <v>30.1</v>
      </c>
      <c r="J160" s="93"/>
      <c r="K160" s="94">
        <f t="shared" si="23"/>
        <v>30.1</v>
      </c>
      <c r="L160" s="95" t="s">
        <v>183</v>
      </c>
      <c r="M160" s="133">
        <v>1</v>
      </c>
      <c r="N160" s="137"/>
      <c r="O160" s="137"/>
      <c r="P160" s="137"/>
      <c r="Q160" s="137"/>
    </row>
    <row r="161" spans="1:92" s="139" customFormat="1" ht="13.5" customHeight="1">
      <c r="A161" s="133">
        <v>50</v>
      </c>
      <c r="B161" s="86">
        <v>271</v>
      </c>
      <c r="C161" s="87" t="s">
        <v>156</v>
      </c>
      <c r="D161" s="92">
        <v>2004</v>
      </c>
      <c r="E161" s="87" t="s">
        <v>108</v>
      </c>
      <c r="F161" s="90">
        <v>30.2</v>
      </c>
      <c r="G161" s="90"/>
      <c r="H161" s="266" t="str">
        <f t="shared" si="22"/>
        <v>2юн</v>
      </c>
      <c r="I161" s="93">
        <f t="shared" si="21"/>
        <v>30.2</v>
      </c>
      <c r="J161" s="93"/>
      <c r="K161" s="94">
        <f t="shared" si="23"/>
        <v>30.2</v>
      </c>
      <c r="L161" s="95" t="s">
        <v>114</v>
      </c>
      <c r="M161" s="133">
        <v>3</v>
      </c>
      <c r="N161" s="137"/>
      <c r="O161" s="137"/>
      <c r="P161" s="137"/>
      <c r="Q161" s="137"/>
      <c r="R161" s="131"/>
      <c r="S161" s="132"/>
      <c r="T161" s="132"/>
      <c r="U161" s="132"/>
      <c r="V161" s="132"/>
      <c r="W161" s="132"/>
      <c r="X161" s="131"/>
      <c r="Y161" s="131"/>
      <c r="Z161" s="131"/>
      <c r="AA161" s="132"/>
      <c r="AB161" s="132"/>
      <c r="AC161" s="132"/>
      <c r="AD161" s="131"/>
      <c r="AE161" s="179"/>
      <c r="AF161" s="179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1"/>
      <c r="BJ161" s="131"/>
      <c r="BK161" s="131"/>
      <c r="BL161" s="131"/>
      <c r="BM161" s="131"/>
      <c r="BN161" s="131"/>
      <c r="BO161" s="131"/>
      <c r="BP161" s="131"/>
      <c r="BQ161" s="131"/>
      <c r="BR161" s="131"/>
      <c r="BS161" s="131"/>
      <c r="BT161" s="131"/>
      <c r="BU161" s="131"/>
      <c r="BV161" s="131"/>
      <c r="BW161" s="131"/>
      <c r="BX161" s="131"/>
      <c r="BY161" s="131"/>
      <c r="BZ161" s="131"/>
      <c r="CA161" s="131"/>
      <c r="CB161" s="131"/>
      <c r="CC161" s="131"/>
      <c r="CD161" s="131"/>
      <c r="CE161" s="131"/>
      <c r="CF161" s="131"/>
      <c r="CG161" s="131"/>
      <c r="CH161" s="131"/>
      <c r="CI161" s="131"/>
      <c r="CJ161" s="131"/>
      <c r="CK161" s="131"/>
      <c r="CL161" s="131"/>
      <c r="CM161" s="131"/>
      <c r="CN161" s="131"/>
    </row>
    <row r="162" spans="1:92" s="23" customFormat="1" ht="13.5" customHeight="1">
      <c r="A162" s="133">
        <v>51</v>
      </c>
      <c r="B162" s="86">
        <v>190</v>
      </c>
      <c r="C162" s="87" t="s">
        <v>277</v>
      </c>
      <c r="D162" s="92">
        <v>2005</v>
      </c>
      <c r="E162" s="87" t="s">
        <v>124</v>
      </c>
      <c r="F162" s="90">
        <v>30.5</v>
      </c>
      <c r="G162" s="90"/>
      <c r="H162" s="266" t="str">
        <f t="shared" si="22"/>
        <v>2юн</v>
      </c>
      <c r="I162" s="93">
        <f t="shared" si="21"/>
        <v>30.5</v>
      </c>
      <c r="J162" s="93"/>
      <c r="K162" s="94">
        <f t="shared" si="23"/>
        <v>30.5</v>
      </c>
      <c r="L162" s="95" t="s">
        <v>266</v>
      </c>
      <c r="M162" s="133">
        <v>4</v>
      </c>
      <c r="N162" s="137"/>
      <c r="O162" s="137"/>
      <c r="P162" s="137"/>
      <c r="Q162" s="137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</row>
    <row r="163" spans="1:92" s="175" customFormat="1" ht="13.5" customHeight="1">
      <c r="A163" s="133">
        <v>52</v>
      </c>
      <c r="B163" s="86">
        <v>795</v>
      </c>
      <c r="C163" s="87" t="s">
        <v>281</v>
      </c>
      <c r="D163" s="92">
        <v>2004</v>
      </c>
      <c r="E163" s="87" t="s">
        <v>119</v>
      </c>
      <c r="F163" s="90">
        <v>30.8</v>
      </c>
      <c r="G163" s="90"/>
      <c r="H163" s="266" t="str">
        <f t="shared" si="22"/>
        <v>2юн</v>
      </c>
      <c r="I163" s="93">
        <f t="shared" si="21"/>
        <v>30.8</v>
      </c>
      <c r="J163" s="93"/>
      <c r="K163" s="94">
        <f t="shared" si="23"/>
        <v>30.8</v>
      </c>
      <c r="L163" s="95" t="s">
        <v>187</v>
      </c>
      <c r="M163" s="133">
        <v>3</v>
      </c>
      <c r="N163" s="137"/>
      <c r="O163" s="137"/>
      <c r="P163" s="137"/>
      <c r="Q163" s="137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</row>
    <row r="164" spans="1:92" s="131" customFormat="1" ht="13.5" customHeight="1">
      <c r="A164" s="133">
        <v>53</v>
      </c>
      <c r="B164" s="86">
        <v>267</v>
      </c>
      <c r="C164" s="87" t="s">
        <v>164</v>
      </c>
      <c r="D164" s="92">
        <v>2004</v>
      </c>
      <c r="E164" s="87" t="s">
        <v>108</v>
      </c>
      <c r="F164" s="90">
        <v>30.8</v>
      </c>
      <c r="G164" s="90"/>
      <c r="H164" s="266" t="str">
        <f t="shared" si="22"/>
        <v>2юн</v>
      </c>
      <c r="I164" s="93">
        <f t="shared" si="21"/>
        <v>30.8</v>
      </c>
      <c r="J164" s="93"/>
      <c r="K164" s="94">
        <f t="shared" si="23"/>
        <v>30.8</v>
      </c>
      <c r="L164" s="95" t="s">
        <v>114</v>
      </c>
      <c r="M164" s="133">
        <v>2</v>
      </c>
      <c r="N164" s="137"/>
      <c r="O164" s="137"/>
      <c r="P164" s="137"/>
      <c r="Q164" s="137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</row>
    <row r="165" spans="1:17" s="139" customFormat="1" ht="13.5" customHeight="1">
      <c r="A165" s="133">
        <v>54</v>
      </c>
      <c r="B165" s="86">
        <v>284</v>
      </c>
      <c r="C165" s="87" t="s">
        <v>197</v>
      </c>
      <c r="D165" s="92">
        <v>2004</v>
      </c>
      <c r="E165" s="87" t="s">
        <v>128</v>
      </c>
      <c r="F165" s="90">
        <v>31.1</v>
      </c>
      <c r="G165" s="90"/>
      <c r="H165" s="266" t="str">
        <f t="shared" si="22"/>
        <v>3юн</v>
      </c>
      <c r="I165" s="93">
        <f t="shared" si="21"/>
        <v>31.1</v>
      </c>
      <c r="J165" s="93"/>
      <c r="K165" s="94">
        <f t="shared" si="23"/>
        <v>31.1</v>
      </c>
      <c r="L165" s="95" t="s">
        <v>198</v>
      </c>
      <c r="M165" s="133">
        <v>3</v>
      </c>
      <c r="N165" s="137"/>
      <c r="O165" s="137"/>
      <c r="P165" s="137"/>
      <c r="Q165" s="137"/>
    </row>
    <row r="166" spans="1:17" s="139" customFormat="1" ht="13.5" customHeight="1">
      <c r="A166" s="133">
        <v>55</v>
      </c>
      <c r="B166" s="86">
        <v>442</v>
      </c>
      <c r="C166" s="87" t="s">
        <v>203</v>
      </c>
      <c r="D166" s="92">
        <v>2004</v>
      </c>
      <c r="E166" s="176" t="s">
        <v>162</v>
      </c>
      <c r="F166" s="90">
        <v>32.2</v>
      </c>
      <c r="G166" s="90"/>
      <c r="H166" s="266" t="str">
        <f t="shared" si="22"/>
        <v>3юн</v>
      </c>
      <c r="I166" s="93">
        <f t="shared" si="21"/>
        <v>32.2</v>
      </c>
      <c r="J166" s="93"/>
      <c r="K166" s="94">
        <f t="shared" si="23"/>
        <v>32.2</v>
      </c>
      <c r="L166" s="176" t="s">
        <v>163</v>
      </c>
      <c r="M166" s="133">
        <v>2</v>
      </c>
      <c r="N166" s="137"/>
      <c r="O166" s="137"/>
      <c r="P166" s="137"/>
      <c r="Q166" s="137"/>
    </row>
    <row r="167" spans="1:17" s="139" customFormat="1" ht="13.5" customHeight="1">
      <c r="A167" s="133">
        <v>56</v>
      </c>
      <c r="B167" s="86">
        <v>93</v>
      </c>
      <c r="C167" s="87" t="s">
        <v>148</v>
      </c>
      <c r="D167" s="92">
        <v>2004</v>
      </c>
      <c r="E167" s="87" t="s">
        <v>128</v>
      </c>
      <c r="F167" s="90">
        <v>32.3</v>
      </c>
      <c r="G167" s="90"/>
      <c r="H167" s="266" t="str">
        <f t="shared" si="22"/>
        <v>3юн</v>
      </c>
      <c r="I167" s="93">
        <f t="shared" si="21"/>
        <v>32.3</v>
      </c>
      <c r="J167" s="93"/>
      <c r="K167" s="94">
        <f t="shared" si="23"/>
        <v>32.3</v>
      </c>
      <c r="L167" s="95" t="s">
        <v>149</v>
      </c>
      <c r="M167" s="133">
        <v>2</v>
      </c>
      <c r="N167" s="137"/>
      <c r="O167" s="137"/>
      <c r="P167" s="137"/>
      <c r="Q167" s="137"/>
    </row>
    <row r="168" spans="1:92" s="139" customFormat="1" ht="13.5" customHeight="1">
      <c r="A168" s="133">
        <v>57</v>
      </c>
      <c r="B168" s="271">
        <v>449</v>
      </c>
      <c r="C168" s="87" t="s">
        <v>161</v>
      </c>
      <c r="D168" s="205">
        <v>2004</v>
      </c>
      <c r="E168" s="87" t="s">
        <v>162</v>
      </c>
      <c r="F168" s="90">
        <v>32.6</v>
      </c>
      <c r="G168" s="90"/>
      <c r="H168" s="266" t="str">
        <f t="shared" si="22"/>
        <v>3юн</v>
      </c>
      <c r="I168" s="93">
        <f t="shared" si="21"/>
        <v>32.6</v>
      </c>
      <c r="J168" s="93"/>
      <c r="K168" s="94">
        <f t="shared" si="23"/>
        <v>32.6</v>
      </c>
      <c r="L168" s="95" t="s">
        <v>163</v>
      </c>
      <c r="M168" s="133">
        <v>4</v>
      </c>
      <c r="N168" s="137"/>
      <c r="O168" s="137"/>
      <c r="P168" s="137"/>
      <c r="Q168" s="137"/>
      <c r="R168" s="175"/>
      <c r="S168" s="178"/>
      <c r="T168" s="178"/>
      <c r="U168" s="178"/>
      <c r="V168" s="178"/>
      <c r="W168" s="178"/>
      <c r="X168" s="175"/>
      <c r="Y168" s="175"/>
      <c r="Z168" s="175"/>
      <c r="AA168" s="178"/>
      <c r="AB168" s="178"/>
      <c r="AC168" s="178"/>
      <c r="AD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</row>
    <row r="169" spans="1:17" s="139" customFormat="1" ht="13.5" customHeight="1">
      <c r="A169" s="133">
        <v>58</v>
      </c>
      <c r="B169" s="86">
        <v>250</v>
      </c>
      <c r="C169" s="87" t="s">
        <v>176</v>
      </c>
      <c r="D169" s="92">
        <v>2003</v>
      </c>
      <c r="E169" s="87" t="s">
        <v>162</v>
      </c>
      <c r="F169" s="90">
        <v>32.9</v>
      </c>
      <c r="G169" s="90"/>
      <c r="H169" s="266" t="str">
        <f t="shared" si="22"/>
        <v>3юн</v>
      </c>
      <c r="I169" s="93">
        <f t="shared" si="21"/>
        <v>32.9</v>
      </c>
      <c r="J169" s="93"/>
      <c r="K169" s="94">
        <f t="shared" si="23"/>
        <v>32.9</v>
      </c>
      <c r="L169" s="95" t="s">
        <v>172</v>
      </c>
      <c r="M169" s="133">
        <v>4</v>
      </c>
      <c r="N169" s="137"/>
      <c r="O169" s="137"/>
      <c r="P169" s="137"/>
      <c r="Q169" s="137"/>
    </row>
    <row r="170" spans="1:17" s="139" customFormat="1" ht="13.5" customHeight="1">
      <c r="A170" s="133">
        <v>59</v>
      </c>
      <c r="B170" s="86">
        <v>8</v>
      </c>
      <c r="C170" s="87" t="s">
        <v>286</v>
      </c>
      <c r="D170" s="92">
        <v>2005</v>
      </c>
      <c r="E170" s="137" t="s">
        <v>253</v>
      </c>
      <c r="F170" s="90">
        <v>33.2</v>
      </c>
      <c r="G170" s="90"/>
      <c r="H170" s="266" t="str">
        <f t="shared" si="22"/>
        <v>3юн</v>
      </c>
      <c r="I170" s="93">
        <f t="shared" si="21"/>
        <v>33.2</v>
      </c>
      <c r="J170" s="93"/>
      <c r="K170" s="94">
        <f t="shared" si="23"/>
        <v>33.2</v>
      </c>
      <c r="L170" s="87" t="s">
        <v>170</v>
      </c>
      <c r="M170" s="133">
        <v>3</v>
      </c>
      <c r="N170" s="137"/>
      <c r="O170" s="137"/>
      <c r="P170" s="137"/>
      <c r="Q170" s="137"/>
    </row>
    <row r="171" spans="1:17" s="139" customFormat="1" ht="13.5" customHeight="1">
      <c r="A171" s="133">
        <v>60</v>
      </c>
      <c r="B171" s="86">
        <v>99</v>
      </c>
      <c r="C171" s="87" t="s">
        <v>265</v>
      </c>
      <c r="D171" s="92">
        <v>2006</v>
      </c>
      <c r="E171" s="87" t="s">
        <v>253</v>
      </c>
      <c r="F171" s="90">
        <v>33.4</v>
      </c>
      <c r="G171" s="90"/>
      <c r="H171" s="266" t="str">
        <f t="shared" si="22"/>
        <v>3юн</v>
      </c>
      <c r="I171" s="93">
        <f t="shared" si="21"/>
        <v>33.4</v>
      </c>
      <c r="J171" s="93"/>
      <c r="K171" s="94">
        <f t="shared" si="23"/>
        <v>33.4</v>
      </c>
      <c r="L171" s="95" t="s">
        <v>170</v>
      </c>
      <c r="M171" s="133">
        <v>3</v>
      </c>
      <c r="N171" s="137"/>
      <c r="O171" s="137"/>
      <c r="P171" s="137"/>
      <c r="Q171" s="137"/>
    </row>
    <row r="172" spans="1:92" s="139" customFormat="1" ht="13.5" customHeight="1">
      <c r="A172" s="133">
        <v>61</v>
      </c>
      <c r="B172" s="86">
        <v>3</v>
      </c>
      <c r="C172" s="87" t="s">
        <v>278</v>
      </c>
      <c r="D172" s="92">
        <v>2004</v>
      </c>
      <c r="E172" s="87" t="s">
        <v>253</v>
      </c>
      <c r="F172" s="90">
        <v>33.4</v>
      </c>
      <c r="G172" s="90"/>
      <c r="H172" s="266" t="str">
        <f t="shared" si="22"/>
        <v>3юн</v>
      </c>
      <c r="I172" s="93">
        <f t="shared" si="21"/>
        <v>33.4</v>
      </c>
      <c r="J172" s="93"/>
      <c r="K172" s="94">
        <f t="shared" si="23"/>
        <v>33.4</v>
      </c>
      <c r="L172" s="95" t="s">
        <v>170</v>
      </c>
      <c r="M172" s="133">
        <v>4</v>
      </c>
      <c r="N172" s="137"/>
      <c r="O172" s="137"/>
      <c r="P172" s="137"/>
      <c r="Q172" s="137"/>
      <c r="R172" s="175"/>
      <c r="S172" s="178"/>
      <c r="T172" s="178"/>
      <c r="U172" s="178"/>
      <c r="V172" s="178"/>
      <c r="W172" s="178"/>
      <c r="X172" s="175"/>
      <c r="Y172" s="175"/>
      <c r="Z172" s="175"/>
      <c r="AA172" s="178"/>
      <c r="AB172" s="178"/>
      <c r="AC172" s="178"/>
      <c r="AD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  <c r="BS172" s="175"/>
      <c r="BT172" s="175"/>
      <c r="BU172" s="175"/>
      <c r="BV172" s="175"/>
      <c r="BW172" s="175"/>
      <c r="BX172" s="175"/>
      <c r="BY172" s="175"/>
      <c r="BZ172" s="175"/>
      <c r="CA172" s="175"/>
      <c r="CB172" s="175"/>
      <c r="CC172" s="175"/>
      <c r="CD172" s="175"/>
      <c r="CE172" s="175"/>
      <c r="CF172" s="175"/>
      <c r="CG172" s="175"/>
      <c r="CH172" s="175"/>
      <c r="CI172" s="175"/>
      <c r="CJ172" s="175"/>
      <c r="CK172" s="175"/>
      <c r="CL172" s="175"/>
      <c r="CM172" s="175"/>
      <c r="CN172" s="175"/>
    </row>
    <row r="173" spans="1:17" s="139" customFormat="1" ht="13.5" customHeight="1">
      <c r="A173" s="133">
        <v>62</v>
      </c>
      <c r="B173" s="86">
        <v>23</v>
      </c>
      <c r="C173" s="87" t="s">
        <v>189</v>
      </c>
      <c r="D173" s="92">
        <v>2005</v>
      </c>
      <c r="E173" s="176" t="s">
        <v>108</v>
      </c>
      <c r="F173" s="90">
        <v>34</v>
      </c>
      <c r="G173" s="90"/>
      <c r="H173" s="266" t="str">
        <f t="shared" si="22"/>
        <v>3юн</v>
      </c>
      <c r="I173" s="93">
        <f t="shared" si="21"/>
        <v>34</v>
      </c>
      <c r="J173" s="93"/>
      <c r="K173" s="94">
        <f t="shared" si="23"/>
        <v>34</v>
      </c>
      <c r="L173" s="176" t="s">
        <v>190</v>
      </c>
      <c r="M173" s="133">
        <v>4</v>
      </c>
      <c r="N173" s="137"/>
      <c r="O173" s="137"/>
      <c r="P173" s="137"/>
      <c r="Q173" s="137"/>
    </row>
    <row r="174" spans="1:92" s="139" customFormat="1" ht="13.5" customHeight="1">
      <c r="A174" s="133">
        <v>63</v>
      </c>
      <c r="B174" s="177">
        <v>234</v>
      </c>
      <c r="C174" s="176" t="s">
        <v>127</v>
      </c>
      <c r="D174" s="177">
        <v>2004</v>
      </c>
      <c r="E174" s="176" t="s">
        <v>128</v>
      </c>
      <c r="F174" s="90">
        <v>34</v>
      </c>
      <c r="G174" s="90"/>
      <c r="H174" s="266" t="str">
        <f t="shared" si="22"/>
        <v>3юн</v>
      </c>
      <c r="I174" s="93">
        <f t="shared" si="21"/>
        <v>34</v>
      </c>
      <c r="J174" s="93"/>
      <c r="K174" s="94">
        <f t="shared" si="23"/>
        <v>34</v>
      </c>
      <c r="L174" s="176" t="s">
        <v>129</v>
      </c>
      <c r="M174" s="133">
        <v>4</v>
      </c>
      <c r="N174" s="137"/>
      <c r="O174" s="137"/>
      <c r="P174" s="137"/>
      <c r="Q174" s="137"/>
      <c r="R174" s="175"/>
      <c r="S174" s="178"/>
      <c r="T174" s="178"/>
      <c r="U174" s="178"/>
      <c r="V174" s="178"/>
      <c r="W174" s="178"/>
      <c r="X174" s="175"/>
      <c r="Y174" s="175"/>
      <c r="Z174" s="175"/>
      <c r="AA174" s="178"/>
      <c r="AB174" s="178"/>
      <c r="AC174" s="178"/>
      <c r="AD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5"/>
      <c r="BQ174" s="175"/>
      <c r="BR174" s="175"/>
      <c r="BS174" s="175"/>
      <c r="BT174" s="175"/>
      <c r="BU174" s="175"/>
      <c r="BV174" s="175"/>
      <c r="BW174" s="175"/>
      <c r="BX174" s="175"/>
      <c r="BY174" s="175"/>
      <c r="BZ174" s="175"/>
      <c r="CA174" s="175"/>
      <c r="CB174" s="175"/>
      <c r="CC174" s="175"/>
      <c r="CD174" s="175"/>
      <c r="CE174" s="175"/>
      <c r="CF174" s="175"/>
      <c r="CG174" s="175"/>
      <c r="CH174" s="175"/>
      <c r="CI174" s="175"/>
      <c r="CJ174" s="175"/>
      <c r="CK174" s="175"/>
      <c r="CL174" s="175"/>
      <c r="CM174" s="175"/>
      <c r="CN174" s="175"/>
    </row>
    <row r="175" spans="1:17" s="139" customFormat="1" ht="13.5" customHeight="1">
      <c r="A175" s="133">
        <v>64</v>
      </c>
      <c r="B175" s="86">
        <v>8</v>
      </c>
      <c r="C175" s="87" t="s">
        <v>252</v>
      </c>
      <c r="D175" s="92">
        <v>2005</v>
      </c>
      <c r="E175" s="87" t="s">
        <v>253</v>
      </c>
      <c r="F175" s="90">
        <v>34.6</v>
      </c>
      <c r="G175" s="90"/>
      <c r="H175" s="266" t="str">
        <f t="shared" si="22"/>
        <v>б/р</v>
      </c>
      <c r="I175" s="93">
        <f t="shared" si="21"/>
        <v>34.6</v>
      </c>
      <c r="J175" s="93"/>
      <c r="K175" s="94">
        <f t="shared" si="23"/>
        <v>34.6</v>
      </c>
      <c r="L175" s="95" t="s">
        <v>170</v>
      </c>
      <c r="M175" s="133">
        <v>4</v>
      </c>
      <c r="N175" s="137"/>
      <c r="O175" s="137"/>
      <c r="P175" s="137"/>
      <c r="Q175" s="137"/>
    </row>
    <row r="176" spans="1:92" s="139" customFormat="1" ht="13.5" customHeight="1" hidden="1">
      <c r="A176" s="133"/>
      <c r="B176" s="177">
        <v>374</v>
      </c>
      <c r="C176" s="176" t="s">
        <v>244</v>
      </c>
      <c r="D176" s="177">
        <v>2004</v>
      </c>
      <c r="E176" s="176" t="s">
        <v>245</v>
      </c>
      <c r="F176" s="176" t="s">
        <v>847</v>
      </c>
      <c r="G176" s="176"/>
      <c r="H176" s="176"/>
      <c r="I176" s="176"/>
      <c r="J176" s="176"/>
      <c r="K176" s="176"/>
      <c r="L176" s="176" t="s">
        <v>246</v>
      </c>
      <c r="M176" s="133"/>
      <c r="N176" s="137"/>
      <c r="O176" s="137"/>
      <c r="P176" s="137"/>
      <c r="Q176" s="137"/>
      <c r="R176" s="175"/>
      <c r="S176" s="178"/>
      <c r="T176" s="178"/>
      <c r="U176" s="178"/>
      <c r="V176" s="178"/>
      <c r="W176" s="178"/>
      <c r="X176" s="175"/>
      <c r="Y176" s="175"/>
      <c r="Z176" s="175"/>
      <c r="AA176" s="178"/>
      <c r="AB176" s="178"/>
      <c r="AC176" s="178"/>
      <c r="AD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75"/>
      <c r="BQ176" s="175"/>
      <c r="BR176" s="175"/>
      <c r="BS176" s="175"/>
      <c r="BT176" s="175"/>
      <c r="BU176" s="175"/>
      <c r="BV176" s="175"/>
      <c r="BW176" s="175"/>
      <c r="BX176" s="175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  <c r="CJ176" s="175"/>
      <c r="CK176" s="175"/>
      <c r="CL176" s="175"/>
      <c r="CM176" s="175"/>
      <c r="CN176" s="175"/>
    </row>
    <row r="177" spans="1:17" s="139" customFormat="1" ht="13.5" customHeight="1" hidden="1">
      <c r="A177" s="133"/>
      <c r="B177" s="86">
        <v>7</v>
      </c>
      <c r="C177" s="87" t="s">
        <v>247</v>
      </c>
      <c r="D177" s="92">
        <v>2004</v>
      </c>
      <c r="E177" s="87" t="s">
        <v>119</v>
      </c>
      <c r="F177" s="90" t="s">
        <v>847</v>
      </c>
      <c r="G177" s="90"/>
      <c r="H177" s="266"/>
      <c r="I177" s="93" t="str">
        <f aca="true" t="shared" si="24" ref="I177:I186">F177</f>
        <v>н.я</v>
      </c>
      <c r="J177" s="93"/>
      <c r="K177" s="94" t="e">
        <f aca="true" t="shared" si="25" ref="K177:K186">SMALL(I177:J177,1)+0</f>
        <v>#NUM!</v>
      </c>
      <c r="L177" s="95" t="s">
        <v>187</v>
      </c>
      <c r="M177" s="133"/>
      <c r="N177" s="137"/>
      <c r="O177" s="137"/>
      <c r="P177" s="137"/>
      <c r="Q177" s="137"/>
    </row>
    <row r="178" spans="1:17" s="139" customFormat="1" ht="13.5" customHeight="1" hidden="1">
      <c r="A178" s="133"/>
      <c r="B178" s="86">
        <v>3</v>
      </c>
      <c r="C178" s="87" t="s">
        <v>249</v>
      </c>
      <c r="D178" s="92">
        <v>2003</v>
      </c>
      <c r="E178" s="87" t="s">
        <v>274</v>
      </c>
      <c r="F178" s="90" t="s">
        <v>847</v>
      </c>
      <c r="G178" s="90"/>
      <c r="H178" s="266"/>
      <c r="I178" s="93" t="str">
        <f t="shared" si="24"/>
        <v>н.я</v>
      </c>
      <c r="J178" s="93"/>
      <c r="K178" s="94" t="e">
        <f t="shared" si="25"/>
        <v>#NUM!</v>
      </c>
      <c r="L178" s="95" t="s">
        <v>250</v>
      </c>
      <c r="M178" s="133"/>
      <c r="N178" s="137"/>
      <c r="O178" s="137"/>
      <c r="P178" s="137"/>
      <c r="Q178" s="137"/>
    </row>
    <row r="179" spans="1:92" s="139" customFormat="1" ht="13.5" customHeight="1" hidden="1">
      <c r="A179" s="133"/>
      <c r="B179" s="177">
        <v>472</v>
      </c>
      <c r="C179" s="176" t="s">
        <v>178</v>
      </c>
      <c r="D179" s="177">
        <v>2003</v>
      </c>
      <c r="E179" s="176" t="s">
        <v>179</v>
      </c>
      <c r="F179" s="90" t="s">
        <v>847</v>
      </c>
      <c r="G179" s="90"/>
      <c r="H179" s="266"/>
      <c r="I179" s="93" t="str">
        <f t="shared" si="24"/>
        <v>н.я</v>
      </c>
      <c r="J179" s="93"/>
      <c r="K179" s="94" t="e">
        <f t="shared" si="25"/>
        <v>#NUM!</v>
      </c>
      <c r="L179" s="176" t="s">
        <v>180</v>
      </c>
      <c r="M179" s="133"/>
      <c r="N179" s="137"/>
      <c r="O179" s="137"/>
      <c r="P179" s="137"/>
      <c r="Q179" s="137"/>
      <c r="R179" s="175"/>
      <c r="S179" s="178"/>
      <c r="T179" s="178"/>
      <c r="U179" s="178"/>
      <c r="V179" s="178"/>
      <c r="W179" s="178"/>
      <c r="X179" s="175"/>
      <c r="Y179" s="175"/>
      <c r="Z179" s="175"/>
      <c r="AA179" s="178"/>
      <c r="AB179" s="178"/>
      <c r="AC179" s="178"/>
      <c r="AD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  <c r="BU179" s="175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5"/>
      <c r="CN179" s="175"/>
    </row>
    <row r="180" spans="1:17" s="139" customFormat="1" ht="13.5" customHeight="1" hidden="1">
      <c r="A180" s="133"/>
      <c r="B180" s="86">
        <v>260</v>
      </c>
      <c r="C180" s="87" t="s">
        <v>275</v>
      </c>
      <c r="D180" s="92">
        <v>2003</v>
      </c>
      <c r="E180" s="87" t="s">
        <v>162</v>
      </c>
      <c r="F180" s="90" t="s">
        <v>847</v>
      </c>
      <c r="G180" s="90"/>
      <c r="H180" s="266"/>
      <c r="I180" s="93" t="str">
        <f t="shared" si="24"/>
        <v>н.я</v>
      </c>
      <c r="J180" s="93"/>
      <c r="K180" s="94" t="e">
        <f t="shared" si="25"/>
        <v>#NUM!</v>
      </c>
      <c r="L180" s="95" t="s">
        <v>172</v>
      </c>
      <c r="M180" s="133"/>
      <c r="N180" s="137"/>
      <c r="O180" s="137"/>
      <c r="P180" s="137"/>
      <c r="Q180" s="137"/>
    </row>
    <row r="181" spans="1:17" s="139" customFormat="1" ht="13.5" customHeight="1" hidden="1">
      <c r="A181" s="133"/>
      <c r="B181" s="86">
        <v>22</v>
      </c>
      <c r="C181" s="87" t="s">
        <v>193</v>
      </c>
      <c r="D181" s="92">
        <v>2004</v>
      </c>
      <c r="E181" s="87" t="s">
        <v>162</v>
      </c>
      <c r="F181" s="90" t="s">
        <v>847</v>
      </c>
      <c r="G181" s="90"/>
      <c r="H181" s="266"/>
      <c r="I181" s="93" t="str">
        <f t="shared" si="24"/>
        <v>н.я</v>
      </c>
      <c r="J181" s="93"/>
      <c r="K181" s="94" t="e">
        <f t="shared" si="25"/>
        <v>#NUM!</v>
      </c>
      <c r="L181" s="95" t="s">
        <v>194</v>
      </c>
      <c r="M181" s="133"/>
      <c r="N181" s="137"/>
      <c r="O181" s="137"/>
      <c r="P181" s="137"/>
      <c r="Q181" s="137"/>
    </row>
    <row r="182" spans="1:17" s="139" customFormat="1" ht="13.5" customHeight="1" hidden="1">
      <c r="A182" s="133"/>
      <c r="B182" s="86">
        <v>377</v>
      </c>
      <c r="C182" s="87" t="s">
        <v>288</v>
      </c>
      <c r="D182" s="92">
        <v>2003</v>
      </c>
      <c r="E182" s="87" t="s">
        <v>245</v>
      </c>
      <c r="F182" s="90" t="s">
        <v>847</v>
      </c>
      <c r="G182" s="90"/>
      <c r="H182" s="266"/>
      <c r="I182" s="93" t="str">
        <f t="shared" si="24"/>
        <v>н.я</v>
      </c>
      <c r="J182" s="93"/>
      <c r="K182" s="94" t="e">
        <f t="shared" si="25"/>
        <v>#NUM!</v>
      </c>
      <c r="L182" s="95" t="s">
        <v>289</v>
      </c>
      <c r="M182" s="133"/>
      <c r="N182" s="137"/>
      <c r="O182" s="137"/>
      <c r="P182" s="137"/>
      <c r="Q182" s="137"/>
    </row>
    <row r="183" spans="1:92" s="23" customFormat="1" ht="13.5" customHeight="1" hidden="1">
      <c r="A183" s="133"/>
      <c r="B183" s="86">
        <v>321</v>
      </c>
      <c r="C183" s="87" t="s">
        <v>126</v>
      </c>
      <c r="D183" s="92">
        <v>2003</v>
      </c>
      <c r="E183" s="87" t="s">
        <v>108</v>
      </c>
      <c r="F183" s="90" t="s">
        <v>957</v>
      </c>
      <c r="G183" s="90"/>
      <c r="H183" s="266"/>
      <c r="I183" s="93" t="str">
        <f t="shared" si="24"/>
        <v>снят</v>
      </c>
      <c r="J183" s="93"/>
      <c r="K183" s="94" t="e">
        <f t="shared" si="25"/>
        <v>#NUM!</v>
      </c>
      <c r="L183" s="95" t="s">
        <v>114</v>
      </c>
      <c r="M183" s="133">
        <v>2</v>
      </c>
      <c r="N183" s="137"/>
      <c r="O183" s="137"/>
      <c r="P183" s="137"/>
      <c r="Q183" s="137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39"/>
      <c r="BQ183" s="139"/>
      <c r="BR183" s="139"/>
      <c r="BS183" s="139"/>
      <c r="BT183" s="139"/>
      <c r="BU183" s="139"/>
      <c r="BV183" s="139"/>
      <c r="BW183" s="139"/>
      <c r="BX183" s="139"/>
      <c r="BY183" s="139"/>
      <c r="BZ183" s="139"/>
      <c r="CA183" s="139"/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39"/>
      <c r="CN183" s="139"/>
    </row>
    <row r="184" spans="1:92" s="175" customFormat="1" ht="13.5" customHeight="1" hidden="1">
      <c r="A184" s="133"/>
      <c r="B184" s="86">
        <v>239</v>
      </c>
      <c r="C184" s="87" t="s">
        <v>142</v>
      </c>
      <c r="D184" s="92">
        <v>2005</v>
      </c>
      <c r="E184" s="87" t="s">
        <v>128</v>
      </c>
      <c r="F184" s="90" t="s">
        <v>957</v>
      </c>
      <c r="G184" s="90"/>
      <c r="H184" s="266"/>
      <c r="I184" s="93" t="str">
        <f t="shared" si="24"/>
        <v>снят</v>
      </c>
      <c r="J184" s="93"/>
      <c r="K184" s="94" t="e">
        <f t="shared" si="25"/>
        <v>#NUM!</v>
      </c>
      <c r="L184" s="95" t="s">
        <v>129</v>
      </c>
      <c r="M184" s="133">
        <v>2</v>
      </c>
      <c r="N184" s="137"/>
      <c r="O184" s="137"/>
      <c r="P184" s="137"/>
      <c r="Q184" s="137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39"/>
      <c r="CI184" s="139"/>
      <c r="CJ184" s="139"/>
      <c r="CK184" s="139"/>
      <c r="CL184" s="139"/>
      <c r="CM184" s="139"/>
      <c r="CN184" s="139"/>
    </row>
    <row r="185" spans="1:92" s="131" customFormat="1" ht="13.5" customHeight="1" hidden="1">
      <c r="A185" s="133"/>
      <c r="B185" s="86">
        <v>22</v>
      </c>
      <c r="C185" s="87" t="s">
        <v>255</v>
      </c>
      <c r="D185" s="92">
        <v>2004</v>
      </c>
      <c r="E185" s="87" t="s">
        <v>154</v>
      </c>
      <c r="F185" s="90"/>
      <c r="G185" s="90"/>
      <c r="H185" s="266"/>
      <c r="I185" s="93">
        <f t="shared" si="24"/>
        <v>0</v>
      </c>
      <c r="J185" s="93"/>
      <c r="K185" s="94">
        <f t="shared" si="25"/>
        <v>0</v>
      </c>
      <c r="L185" s="280" t="s">
        <v>167</v>
      </c>
      <c r="M185" s="133"/>
      <c r="N185" s="137"/>
      <c r="O185" s="137"/>
      <c r="P185" s="137"/>
      <c r="Q185" s="137"/>
      <c r="R185" s="175"/>
      <c r="S185" s="178"/>
      <c r="T185" s="178"/>
      <c r="U185" s="178"/>
      <c r="V185" s="178"/>
      <c r="W185" s="178"/>
      <c r="X185" s="175"/>
      <c r="Y185" s="175"/>
      <c r="Z185" s="175"/>
      <c r="AA185" s="178"/>
      <c r="AB185" s="178"/>
      <c r="AC185" s="178"/>
      <c r="AD185" s="175"/>
      <c r="AE185" s="139"/>
      <c r="AF185" s="139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  <c r="BT185" s="175"/>
      <c r="BU185" s="175"/>
      <c r="BV185" s="175"/>
      <c r="BW185" s="175"/>
      <c r="BX185" s="175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5"/>
      <c r="CN185" s="175"/>
    </row>
    <row r="186" spans="1:17" s="139" customFormat="1" ht="13.5" customHeight="1" hidden="1">
      <c r="A186" s="133"/>
      <c r="B186" s="86">
        <v>314</v>
      </c>
      <c r="C186" s="87" t="s">
        <v>139</v>
      </c>
      <c r="D186" s="92">
        <v>2003</v>
      </c>
      <c r="E186" s="87" t="s">
        <v>108</v>
      </c>
      <c r="F186" s="90"/>
      <c r="G186" s="90"/>
      <c r="H186" s="266"/>
      <c r="I186" s="93">
        <f t="shared" si="24"/>
        <v>0</v>
      </c>
      <c r="J186" s="93"/>
      <c r="K186" s="94">
        <f t="shared" si="25"/>
        <v>0</v>
      </c>
      <c r="L186" s="95" t="s">
        <v>114</v>
      </c>
      <c r="M186" s="133"/>
      <c r="N186" s="137"/>
      <c r="O186" s="137"/>
      <c r="P186" s="137"/>
      <c r="Q186" s="137"/>
    </row>
    <row r="187" spans="1:32" ht="15.75" customHeight="1">
      <c r="A187" s="290" t="s">
        <v>57</v>
      </c>
      <c r="B187" s="290"/>
      <c r="C187" s="290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S187" s="24"/>
      <c r="T187" s="28"/>
      <c r="U187" s="28"/>
      <c r="V187" s="28"/>
      <c r="W187" s="29"/>
      <c r="AA187" s="24"/>
      <c r="AB187" s="28"/>
      <c r="AC187" s="29"/>
      <c r="AF187" s="265"/>
    </row>
    <row r="188" spans="1:32" ht="15.75" customHeight="1">
      <c r="A188" s="291" t="s">
        <v>34</v>
      </c>
      <c r="B188" s="291"/>
      <c r="C188" s="291"/>
      <c r="D188" s="291"/>
      <c r="E188" s="291"/>
      <c r="F188" s="291"/>
      <c r="G188" s="291"/>
      <c r="H188" s="291"/>
      <c r="I188" s="291"/>
      <c r="J188" s="291"/>
      <c r="K188" s="291"/>
      <c r="L188" s="291"/>
      <c r="M188" s="291"/>
      <c r="N188" s="291"/>
      <c r="O188" s="291"/>
      <c r="P188" s="291"/>
      <c r="Q188" s="291"/>
      <c r="S188" s="24"/>
      <c r="T188" s="28"/>
      <c r="U188" s="28"/>
      <c r="V188" s="28"/>
      <c r="W188" s="29"/>
      <c r="AA188" s="24"/>
      <c r="AB188" s="28"/>
      <c r="AC188" s="29"/>
      <c r="AF188" s="265"/>
    </row>
    <row r="189" spans="1:32" ht="25.5" customHeight="1">
      <c r="A189" s="39" t="s">
        <v>1</v>
      </c>
      <c r="B189" s="40" t="s">
        <v>11</v>
      </c>
      <c r="C189" s="39" t="s">
        <v>2</v>
      </c>
      <c r="D189" s="144" t="s">
        <v>67</v>
      </c>
      <c r="E189" s="39" t="s">
        <v>4</v>
      </c>
      <c r="F189" s="57" t="s">
        <v>5</v>
      </c>
      <c r="G189" s="62" t="s">
        <v>6</v>
      </c>
      <c r="H189" s="39" t="s">
        <v>15</v>
      </c>
      <c r="I189" s="57"/>
      <c r="J189" s="39"/>
      <c r="K189" s="57"/>
      <c r="L189" s="39" t="s">
        <v>8</v>
      </c>
      <c r="M189" s="292" t="s">
        <v>9</v>
      </c>
      <c r="N189" s="292"/>
      <c r="O189" s="292"/>
      <c r="P189" s="116" t="s">
        <v>10</v>
      </c>
      <c r="Q189" s="117" t="s">
        <v>1</v>
      </c>
      <c r="S189" s="24"/>
      <c r="T189" s="28"/>
      <c r="U189" s="28"/>
      <c r="V189" s="28"/>
      <c r="W189" s="29"/>
      <c r="AA189" s="24"/>
      <c r="AB189" s="28"/>
      <c r="AC189" s="29"/>
      <c r="AF189" s="265"/>
    </row>
    <row r="190" spans="1:92" s="23" customFormat="1" ht="13.5" customHeight="1">
      <c r="A190" s="133">
        <v>1</v>
      </c>
      <c r="B190" s="86">
        <v>400</v>
      </c>
      <c r="C190" s="87" t="s">
        <v>299</v>
      </c>
      <c r="D190" s="92">
        <v>1998</v>
      </c>
      <c r="E190" s="87" t="s">
        <v>119</v>
      </c>
      <c r="F190" s="90">
        <v>22.1</v>
      </c>
      <c r="G190" s="90">
        <v>22.1</v>
      </c>
      <c r="H190" s="287" t="str">
        <f aca="true" t="shared" si="26" ref="H190:H201">LOOKUP(K190,$AI$2:$AP$2,$AI$1:$AP$1)</f>
        <v>КМС</v>
      </c>
      <c r="I190" s="93">
        <f aca="true" t="shared" si="27" ref="I190:I201">F190</f>
        <v>22.1</v>
      </c>
      <c r="J190" s="93">
        <f aca="true" t="shared" si="28" ref="J190:J196">G190</f>
        <v>22.1</v>
      </c>
      <c r="K190" s="94">
        <f>SMALL(I190:J190,1)+0</f>
        <v>22.1</v>
      </c>
      <c r="L190" s="95" t="s">
        <v>138</v>
      </c>
      <c r="M190" s="133">
        <v>1</v>
      </c>
      <c r="N190" s="137"/>
      <c r="O190" s="137"/>
      <c r="P190" s="137"/>
      <c r="Q190" s="137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  <c r="CA190" s="139"/>
      <c r="CB190" s="139"/>
      <c r="CC190" s="139"/>
      <c r="CD190" s="139"/>
      <c r="CE190" s="139"/>
      <c r="CF190" s="139"/>
      <c r="CG190" s="139"/>
      <c r="CH190" s="139"/>
      <c r="CI190" s="139"/>
      <c r="CJ190" s="139"/>
      <c r="CK190" s="139"/>
      <c r="CL190" s="139"/>
      <c r="CM190" s="139"/>
      <c r="CN190" s="139"/>
    </row>
    <row r="191" spans="1:92" s="175" customFormat="1" ht="13.5" customHeight="1">
      <c r="A191" s="133">
        <v>2</v>
      </c>
      <c r="B191" s="271">
        <v>9</v>
      </c>
      <c r="C191" s="87" t="s">
        <v>211</v>
      </c>
      <c r="D191" s="92">
        <v>1998</v>
      </c>
      <c r="E191" s="87" t="s">
        <v>108</v>
      </c>
      <c r="F191" s="90">
        <v>22.2</v>
      </c>
      <c r="G191" s="90">
        <v>22.1</v>
      </c>
      <c r="H191" s="282" t="str">
        <f t="shared" si="26"/>
        <v>КМС</v>
      </c>
      <c r="I191" s="283">
        <f t="shared" si="27"/>
        <v>22.2</v>
      </c>
      <c r="J191" s="283">
        <f t="shared" si="28"/>
        <v>22.1</v>
      </c>
      <c r="K191" s="284">
        <f aca="true" t="shared" si="29" ref="K191:K201">SMALL(I191:J191,1)+0</f>
        <v>22.1</v>
      </c>
      <c r="L191" s="280" t="s">
        <v>212</v>
      </c>
      <c r="M191" s="133">
        <v>1</v>
      </c>
      <c r="N191" s="137"/>
      <c r="O191" s="137"/>
      <c r="P191" s="137"/>
      <c r="Q191" s="137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39"/>
      <c r="CH191" s="139"/>
      <c r="CI191" s="139"/>
      <c r="CJ191" s="139"/>
      <c r="CK191" s="139"/>
      <c r="CL191" s="139"/>
      <c r="CM191" s="139"/>
      <c r="CN191" s="139"/>
    </row>
    <row r="192" spans="1:92" s="131" customFormat="1" ht="13.5" customHeight="1">
      <c r="A192" s="133">
        <v>3</v>
      </c>
      <c r="B192" s="86">
        <v>500</v>
      </c>
      <c r="C192" s="87" t="s">
        <v>292</v>
      </c>
      <c r="D192" s="92">
        <v>1998</v>
      </c>
      <c r="E192" s="137" t="s">
        <v>119</v>
      </c>
      <c r="F192" s="90">
        <v>22.3</v>
      </c>
      <c r="G192" s="90">
        <v>22.6</v>
      </c>
      <c r="H192" s="287" t="str">
        <f t="shared" si="26"/>
        <v>КМС</v>
      </c>
      <c r="I192" s="93">
        <f t="shared" si="27"/>
        <v>22.3</v>
      </c>
      <c r="J192" s="93">
        <f t="shared" si="28"/>
        <v>22.6</v>
      </c>
      <c r="K192" s="94">
        <f t="shared" si="29"/>
        <v>22.3</v>
      </c>
      <c r="L192" s="87" t="s">
        <v>232</v>
      </c>
      <c r="M192" s="133">
        <v>1</v>
      </c>
      <c r="N192" s="137"/>
      <c r="O192" s="137"/>
      <c r="P192" s="137"/>
      <c r="Q192" s="137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39"/>
      <c r="BW192" s="139"/>
      <c r="BX192" s="139"/>
      <c r="BY192" s="139"/>
      <c r="BZ192" s="139"/>
      <c r="CA192" s="139"/>
      <c r="CB192" s="139"/>
      <c r="CC192" s="139"/>
      <c r="CD192" s="139"/>
      <c r="CE192" s="139"/>
      <c r="CF192" s="139"/>
      <c r="CG192" s="139"/>
      <c r="CH192" s="139"/>
      <c r="CI192" s="139"/>
      <c r="CJ192" s="139"/>
      <c r="CK192" s="139"/>
      <c r="CL192" s="139"/>
      <c r="CM192" s="139"/>
      <c r="CN192" s="139"/>
    </row>
    <row r="193" spans="1:17" s="139" customFormat="1" ht="13.5" customHeight="1">
      <c r="A193" s="133">
        <v>4</v>
      </c>
      <c r="B193" s="86">
        <v>12</v>
      </c>
      <c r="C193" s="87" t="s">
        <v>220</v>
      </c>
      <c r="D193" s="92">
        <v>1997</v>
      </c>
      <c r="E193" s="87" t="s">
        <v>108</v>
      </c>
      <c r="F193" s="90">
        <v>22.5</v>
      </c>
      <c r="G193" s="90" t="s">
        <v>943</v>
      </c>
      <c r="H193" s="266">
        <f t="shared" si="26"/>
        <v>1</v>
      </c>
      <c r="I193" s="93">
        <f t="shared" si="27"/>
        <v>22.5</v>
      </c>
      <c r="J193" s="93" t="str">
        <f t="shared" si="28"/>
        <v>справка</v>
      </c>
      <c r="K193" s="94">
        <f t="shared" si="29"/>
        <v>22.5</v>
      </c>
      <c r="L193" s="95" t="s">
        <v>221</v>
      </c>
      <c r="M193" s="133">
        <v>2</v>
      </c>
      <c r="N193" s="137"/>
      <c r="O193" s="137"/>
      <c r="P193" s="137"/>
      <c r="Q193" s="137"/>
    </row>
    <row r="194" spans="1:17" s="139" customFormat="1" ht="13.5" customHeight="1">
      <c r="A194" s="133">
        <v>5</v>
      </c>
      <c r="B194" s="86">
        <v>500</v>
      </c>
      <c r="C194" s="87" t="s">
        <v>209</v>
      </c>
      <c r="D194" s="92">
        <v>1997</v>
      </c>
      <c r="E194" s="87" t="s">
        <v>210</v>
      </c>
      <c r="F194" s="90">
        <v>22.6</v>
      </c>
      <c r="G194" s="90" t="s">
        <v>943</v>
      </c>
      <c r="H194" s="266">
        <f t="shared" si="26"/>
        <v>1</v>
      </c>
      <c r="I194" s="93">
        <f t="shared" si="27"/>
        <v>22.6</v>
      </c>
      <c r="J194" s="93" t="str">
        <f t="shared" si="28"/>
        <v>справка</v>
      </c>
      <c r="K194" s="94">
        <f t="shared" si="29"/>
        <v>22.6</v>
      </c>
      <c r="L194" s="95" t="s">
        <v>120</v>
      </c>
      <c r="M194" s="133">
        <v>1</v>
      </c>
      <c r="N194" s="137"/>
      <c r="O194" s="137"/>
      <c r="P194" s="137"/>
      <c r="Q194" s="137"/>
    </row>
    <row r="195" spans="1:17" s="139" customFormat="1" ht="13.5" customHeight="1">
      <c r="A195" s="133">
        <v>6</v>
      </c>
      <c r="B195" s="86">
        <v>419</v>
      </c>
      <c r="C195" s="87" t="s">
        <v>222</v>
      </c>
      <c r="D195" s="92">
        <v>1997</v>
      </c>
      <c r="E195" s="87" t="s">
        <v>214</v>
      </c>
      <c r="F195" s="90">
        <v>23.3</v>
      </c>
      <c r="G195" s="90" t="s">
        <v>943</v>
      </c>
      <c r="H195" s="266">
        <f t="shared" si="26"/>
        <v>1</v>
      </c>
      <c r="I195" s="93">
        <f t="shared" si="27"/>
        <v>23.3</v>
      </c>
      <c r="J195" s="93" t="str">
        <f t="shared" si="28"/>
        <v>справка</v>
      </c>
      <c r="K195" s="94">
        <f t="shared" si="29"/>
        <v>23.3</v>
      </c>
      <c r="L195" s="95" t="s">
        <v>120</v>
      </c>
      <c r="M195" s="133">
        <v>2</v>
      </c>
      <c r="N195" s="137"/>
      <c r="O195" s="137"/>
      <c r="P195" s="137"/>
      <c r="Q195" s="137"/>
    </row>
    <row r="196" spans="1:17" s="139" customFormat="1" ht="13.5" customHeight="1">
      <c r="A196" s="133">
        <v>7</v>
      </c>
      <c r="B196" s="272">
        <v>190</v>
      </c>
      <c r="C196" s="87" t="s">
        <v>215</v>
      </c>
      <c r="D196" s="205">
        <v>1998</v>
      </c>
      <c r="E196" s="87" t="s">
        <v>210</v>
      </c>
      <c r="F196" s="90">
        <v>23.5</v>
      </c>
      <c r="G196" s="90" t="s">
        <v>943</v>
      </c>
      <c r="H196" s="266">
        <f t="shared" si="26"/>
        <v>2</v>
      </c>
      <c r="I196" s="93">
        <f t="shared" si="27"/>
        <v>23.5</v>
      </c>
      <c r="J196" s="93" t="str">
        <f t="shared" si="28"/>
        <v>справка</v>
      </c>
      <c r="K196" s="94">
        <f t="shared" si="29"/>
        <v>23.5</v>
      </c>
      <c r="L196" s="95" t="s">
        <v>120</v>
      </c>
      <c r="M196" s="133">
        <v>2</v>
      </c>
      <c r="N196" s="137"/>
      <c r="O196" s="137"/>
      <c r="P196" s="137"/>
      <c r="Q196" s="137"/>
    </row>
    <row r="197" spans="1:17" s="139" customFormat="1" ht="13.5" customHeight="1">
      <c r="A197" s="133">
        <v>8</v>
      </c>
      <c r="B197" s="133">
        <v>140</v>
      </c>
      <c r="C197" s="137" t="s">
        <v>293</v>
      </c>
      <c r="D197" s="133">
        <v>1998</v>
      </c>
      <c r="E197" s="87" t="s">
        <v>119</v>
      </c>
      <c r="F197" s="90">
        <v>24</v>
      </c>
      <c r="G197" s="90"/>
      <c r="H197" s="266">
        <f t="shared" si="26"/>
        <v>2</v>
      </c>
      <c r="I197" s="93">
        <f t="shared" si="27"/>
        <v>24</v>
      </c>
      <c r="J197" s="93"/>
      <c r="K197" s="94">
        <f t="shared" si="29"/>
        <v>24</v>
      </c>
      <c r="L197" s="95" t="s">
        <v>202</v>
      </c>
      <c r="M197" s="133">
        <v>3</v>
      </c>
      <c r="N197" s="137"/>
      <c r="O197" s="137"/>
      <c r="P197" s="137"/>
      <c r="Q197" s="137"/>
    </row>
    <row r="198" spans="1:17" s="139" customFormat="1" ht="13.5" customHeight="1">
      <c r="A198" s="133">
        <v>9</v>
      </c>
      <c r="B198" s="86">
        <v>61</v>
      </c>
      <c r="C198" s="87" t="s">
        <v>294</v>
      </c>
      <c r="D198" s="92">
        <v>1997</v>
      </c>
      <c r="E198" s="87" t="s">
        <v>295</v>
      </c>
      <c r="F198" s="90">
        <v>24</v>
      </c>
      <c r="G198" s="90"/>
      <c r="H198" s="266">
        <f t="shared" si="26"/>
        <v>2</v>
      </c>
      <c r="I198" s="93">
        <f t="shared" si="27"/>
        <v>24</v>
      </c>
      <c r="J198" s="93"/>
      <c r="K198" s="94">
        <f t="shared" si="29"/>
        <v>24</v>
      </c>
      <c r="L198" s="95" t="s">
        <v>296</v>
      </c>
      <c r="M198" s="133">
        <v>4</v>
      </c>
      <c r="N198" s="137"/>
      <c r="O198" s="137"/>
      <c r="P198" s="137"/>
      <c r="Q198" s="137"/>
    </row>
    <row r="199" spans="1:17" s="139" customFormat="1" ht="13.5" customHeight="1">
      <c r="A199" s="133">
        <v>10</v>
      </c>
      <c r="B199" s="86">
        <v>511</v>
      </c>
      <c r="C199" s="87" t="s">
        <v>213</v>
      </c>
      <c r="D199" s="92">
        <v>1998</v>
      </c>
      <c r="E199" s="87" t="s">
        <v>214</v>
      </c>
      <c r="F199" s="90">
        <v>24.3</v>
      </c>
      <c r="G199" s="90"/>
      <c r="H199" s="266">
        <f t="shared" si="26"/>
        <v>2</v>
      </c>
      <c r="I199" s="93">
        <f t="shared" si="27"/>
        <v>24.3</v>
      </c>
      <c r="J199" s="93"/>
      <c r="K199" s="94">
        <f t="shared" si="29"/>
        <v>24.3</v>
      </c>
      <c r="L199" s="95" t="s">
        <v>120</v>
      </c>
      <c r="M199" s="133">
        <v>2</v>
      </c>
      <c r="N199" s="137"/>
      <c r="O199" s="137"/>
      <c r="P199" s="137"/>
      <c r="Q199" s="137"/>
    </row>
    <row r="200" spans="1:92" s="139" customFormat="1" ht="13.5" customHeight="1">
      <c r="A200" s="133">
        <v>11</v>
      </c>
      <c r="B200" s="86">
        <v>140</v>
      </c>
      <c r="C200" s="87" t="s">
        <v>291</v>
      </c>
      <c r="D200" s="92">
        <v>1998</v>
      </c>
      <c r="E200" s="87" t="s">
        <v>119</v>
      </c>
      <c r="F200" s="90">
        <v>24.9</v>
      </c>
      <c r="G200" s="90"/>
      <c r="H200" s="266">
        <f t="shared" si="26"/>
        <v>3</v>
      </c>
      <c r="I200" s="93">
        <f t="shared" si="27"/>
        <v>24.9</v>
      </c>
      <c r="J200" s="93"/>
      <c r="K200" s="94">
        <f t="shared" si="29"/>
        <v>24.9</v>
      </c>
      <c r="L200" s="95" t="s">
        <v>202</v>
      </c>
      <c r="M200" s="133">
        <v>3</v>
      </c>
      <c r="N200" s="137"/>
      <c r="O200" s="137"/>
      <c r="P200" s="137"/>
      <c r="Q200" s="137"/>
      <c r="R200" s="131"/>
      <c r="S200" s="132"/>
      <c r="T200" s="132"/>
      <c r="U200" s="132"/>
      <c r="V200" s="132"/>
      <c r="W200" s="132"/>
      <c r="X200" s="131"/>
      <c r="Y200" s="131"/>
      <c r="Z200" s="131"/>
      <c r="AA200" s="132"/>
      <c r="AB200" s="132"/>
      <c r="AC200" s="132"/>
      <c r="AD200" s="131"/>
      <c r="AE200" s="179"/>
      <c r="AF200" s="179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31"/>
      <c r="BA200" s="131"/>
      <c r="BB200" s="131"/>
      <c r="BC200" s="131"/>
      <c r="BD200" s="131"/>
      <c r="BE200" s="131"/>
      <c r="BF200" s="131"/>
      <c r="BG200" s="131"/>
      <c r="BH200" s="131"/>
      <c r="BI200" s="131"/>
      <c r="BJ200" s="131"/>
      <c r="BK200" s="131"/>
      <c r="BL200" s="131"/>
      <c r="BM200" s="131"/>
      <c r="BN200" s="131"/>
      <c r="BO200" s="131"/>
      <c r="BP200" s="131"/>
      <c r="BQ200" s="131"/>
      <c r="BR200" s="131"/>
      <c r="BS200" s="131"/>
      <c r="BT200" s="131"/>
      <c r="BU200" s="131"/>
      <c r="BV200" s="131"/>
      <c r="BW200" s="131"/>
      <c r="BX200" s="131"/>
      <c r="BY200" s="131"/>
      <c r="BZ200" s="131"/>
      <c r="CA200" s="131"/>
      <c r="CB200" s="131"/>
      <c r="CC200" s="131"/>
      <c r="CD200" s="131"/>
      <c r="CE200" s="131"/>
      <c r="CF200" s="131"/>
      <c r="CG200" s="131"/>
      <c r="CH200" s="131"/>
      <c r="CI200" s="131"/>
      <c r="CJ200" s="131"/>
      <c r="CK200" s="131"/>
      <c r="CL200" s="131"/>
      <c r="CM200" s="131"/>
      <c r="CN200" s="131"/>
    </row>
    <row r="201" spans="1:17" s="139" customFormat="1" ht="13.5" customHeight="1">
      <c r="A201" s="133">
        <v>12</v>
      </c>
      <c r="B201" s="86">
        <v>922</v>
      </c>
      <c r="C201" s="87" t="s">
        <v>297</v>
      </c>
      <c r="D201" s="92">
        <v>1998</v>
      </c>
      <c r="E201" s="87" t="s">
        <v>119</v>
      </c>
      <c r="F201" s="90">
        <v>25</v>
      </c>
      <c r="G201" s="90"/>
      <c r="H201" s="266">
        <f t="shared" si="26"/>
        <v>3</v>
      </c>
      <c r="I201" s="93">
        <f t="shared" si="27"/>
        <v>25</v>
      </c>
      <c r="J201" s="93"/>
      <c r="K201" s="94">
        <f t="shared" si="29"/>
        <v>25</v>
      </c>
      <c r="L201" s="95" t="s">
        <v>298</v>
      </c>
      <c r="M201" s="133">
        <v>3</v>
      </c>
      <c r="N201" s="137"/>
      <c r="O201" s="137"/>
      <c r="P201" s="137"/>
      <c r="Q201" s="137"/>
    </row>
    <row r="202" spans="1:17" s="139" customFormat="1" ht="13.5" customHeight="1">
      <c r="A202" s="133"/>
      <c r="B202" s="86">
        <v>777</v>
      </c>
      <c r="C202" s="87" t="s">
        <v>216</v>
      </c>
      <c r="D202" s="92">
        <v>1998</v>
      </c>
      <c r="E202" s="87" t="s">
        <v>119</v>
      </c>
      <c r="F202" s="90"/>
      <c r="G202" s="90"/>
      <c r="H202" s="266"/>
      <c r="I202" s="93"/>
      <c r="J202" s="93"/>
      <c r="K202" s="94"/>
      <c r="L202" s="95" t="s">
        <v>120</v>
      </c>
      <c r="M202" s="133"/>
      <c r="N202" s="137"/>
      <c r="O202" s="137"/>
      <c r="P202" s="137"/>
      <c r="Q202" s="137"/>
    </row>
    <row r="203" spans="1:17" s="139" customFormat="1" ht="13.5" customHeight="1">
      <c r="A203" s="133"/>
      <c r="B203" s="86">
        <v>8</v>
      </c>
      <c r="C203" s="87" t="s">
        <v>208</v>
      </c>
      <c r="D203" s="92">
        <v>1998</v>
      </c>
      <c r="E203" s="87" t="s">
        <v>207</v>
      </c>
      <c r="F203" s="90"/>
      <c r="G203" s="90"/>
      <c r="H203" s="266"/>
      <c r="I203" s="93"/>
      <c r="J203" s="93"/>
      <c r="K203" s="94"/>
      <c r="L203" s="95" t="s">
        <v>206</v>
      </c>
      <c r="M203" s="133"/>
      <c r="N203" s="137"/>
      <c r="O203" s="137"/>
      <c r="P203" s="137"/>
      <c r="Q203" s="137"/>
    </row>
    <row r="204" spans="1:32" ht="15.75" customHeight="1">
      <c r="A204" s="290" t="s">
        <v>58</v>
      </c>
      <c r="B204" s="290"/>
      <c r="C204" s="290"/>
      <c r="D204" s="290"/>
      <c r="E204" s="290"/>
      <c r="F204" s="290"/>
      <c r="G204" s="290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S204" s="24"/>
      <c r="T204" s="28"/>
      <c r="U204" s="28"/>
      <c r="V204" s="28"/>
      <c r="W204" s="29"/>
      <c r="AA204" s="24"/>
      <c r="AB204" s="28"/>
      <c r="AC204" s="29"/>
      <c r="AF204" s="265"/>
    </row>
    <row r="205" spans="1:32" ht="15.75" customHeight="1">
      <c r="A205" s="291" t="s">
        <v>34</v>
      </c>
      <c r="B205" s="291"/>
      <c r="C205" s="291"/>
      <c r="D205" s="291"/>
      <c r="E205" s="291"/>
      <c r="F205" s="291"/>
      <c r="G205" s="291"/>
      <c r="H205" s="291"/>
      <c r="I205" s="291"/>
      <c r="J205" s="291"/>
      <c r="K205" s="291"/>
      <c r="L205" s="291"/>
      <c r="M205" s="291"/>
      <c r="N205" s="291"/>
      <c r="O205" s="291"/>
      <c r="P205" s="291"/>
      <c r="Q205" s="291"/>
      <c r="S205" s="24"/>
      <c r="T205" s="28"/>
      <c r="U205" s="28"/>
      <c r="V205" s="28"/>
      <c r="W205" s="29"/>
      <c r="AA205" s="24"/>
      <c r="AB205" s="28"/>
      <c r="AC205" s="29"/>
      <c r="AF205" s="265"/>
    </row>
    <row r="206" spans="1:32" ht="25.5" customHeight="1">
      <c r="A206" s="39" t="s">
        <v>1</v>
      </c>
      <c r="B206" s="40" t="s">
        <v>11</v>
      </c>
      <c r="C206" s="39" t="s">
        <v>2</v>
      </c>
      <c r="D206" s="144" t="s">
        <v>67</v>
      </c>
      <c r="E206" s="39" t="s">
        <v>4</v>
      </c>
      <c r="F206" s="57" t="s">
        <v>5</v>
      </c>
      <c r="G206" s="62" t="s">
        <v>6</v>
      </c>
      <c r="H206" s="39" t="s">
        <v>15</v>
      </c>
      <c r="I206" s="57"/>
      <c r="J206" s="39"/>
      <c r="K206" s="57"/>
      <c r="L206" s="39" t="s">
        <v>8</v>
      </c>
      <c r="M206" s="292" t="s">
        <v>9</v>
      </c>
      <c r="N206" s="292"/>
      <c r="O206" s="292"/>
      <c r="P206" s="116" t="s">
        <v>10</v>
      </c>
      <c r="Q206" s="117" t="s">
        <v>1</v>
      </c>
      <c r="S206" s="24"/>
      <c r="T206" s="28"/>
      <c r="U206" s="28"/>
      <c r="V206" s="28"/>
      <c r="W206" s="29"/>
      <c r="AA206" s="24"/>
      <c r="AB206" s="28"/>
      <c r="AC206" s="29"/>
      <c r="AF206" s="265"/>
    </row>
    <row r="207" spans="1:92" s="23" customFormat="1" ht="15">
      <c r="A207" s="133"/>
      <c r="B207" s="86">
        <v>296</v>
      </c>
      <c r="C207" s="87" t="s">
        <v>337</v>
      </c>
      <c r="D207" s="92">
        <v>1995</v>
      </c>
      <c r="E207" s="87" t="s">
        <v>119</v>
      </c>
      <c r="F207" s="242">
        <v>22.8</v>
      </c>
      <c r="G207" s="242">
        <v>22.4</v>
      </c>
      <c r="H207" s="86" t="str">
        <f>LOOKUP(K207,$AI$2:$AP$2,$AI$1:$AP$1)</f>
        <v>КМС</v>
      </c>
      <c r="I207" s="93">
        <f aca="true" t="shared" si="30" ref="I207:J210">F207</f>
        <v>22.8</v>
      </c>
      <c r="J207" s="93">
        <f t="shared" si="30"/>
        <v>22.4</v>
      </c>
      <c r="K207" s="94">
        <f>SMALL(I207:J207,1)+0</f>
        <v>22.4</v>
      </c>
      <c r="L207" s="95" t="s">
        <v>298</v>
      </c>
      <c r="M207" s="133">
        <v>1</v>
      </c>
      <c r="N207" s="137"/>
      <c r="O207" s="137"/>
      <c r="P207" s="137"/>
      <c r="Q207" s="137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/>
      <c r="BK207" s="139"/>
      <c r="BL207" s="139"/>
      <c r="BM207" s="139"/>
      <c r="BN207" s="139"/>
      <c r="BO207" s="139"/>
      <c r="BP207" s="139"/>
      <c r="BQ207" s="139"/>
      <c r="BR207" s="139"/>
      <c r="BS207" s="139"/>
      <c r="BT207" s="139"/>
      <c r="BU207" s="139"/>
      <c r="BV207" s="139"/>
      <c r="BW207" s="139"/>
      <c r="BX207" s="139"/>
      <c r="BY207" s="139"/>
      <c r="BZ207" s="139"/>
      <c r="CA207" s="139"/>
      <c r="CB207" s="139"/>
      <c r="CC207" s="139"/>
      <c r="CD207" s="139"/>
      <c r="CE207" s="139"/>
      <c r="CF207" s="139"/>
      <c r="CG207" s="139"/>
      <c r="CH207" s="139"/>
      <c r="CI207" s="139"/>
      <c r="CJ207" s="139"/>
      <c r="CK207" s="139"/>
      <c r="CL207" s="139"/>
      <c r="CM207" s="139"/>
      <c r="CN207" s="139"/>
    </row>
    <row r="208" spans="1:92" s="175" customFormat="1" ht="15">
      <c r="A208" s="133"/>
      <c r="B208" s="271">
        <v>277</v>
      </c>
      <c r="C208" s="87" t="s">
        <v>309</v>
      </c>
      <c r="D208" s="92">
        <v>1999</v>
      </c>
      <c r="E208" s="87" t="s">
        <v>128</v>
      </c>
      <c r="F208" s="242">
        <v>22.6</v>
      </c>
      <c r="G208" s="242">
        <v>22.5</v>
      </c>
      <c r="H208" s="86">
        <f>LOOKUP(K208,$AI$2:$AP$2,$AI$1:$AP$1)</f>
        <v>1</v>
      </c>
      <c r="I208" s="93">
        <f t="shared" si="30"/>
        <v>22.6</v>
      </c>
      <c r="J208" s="93">
        <f t="shared" si="30"/>
        <v>22.5</v>
      </c>
      <c r="K208" s="94">
        <f>SMALL(I208:J208,1)+0</f>
        <v>22.5</v>
      </c>
      <c r="L208" s="280" t="s">
        <v>310</v>
      </c>
      <c r="M208" s="133">
        <v>1</v>
      </c>
      <c r="N208" s="137"/>
      <c r="O208" s="137"/>
      <c r="P208" s="137"/>
      <c r="Q208" s="137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39"/>
      <c r="AH208" s="139"/>
      <c r="AI208" s="139"/>
      <c r="AJ208" s="139"/>
      <c r="AK208" s="139"/>
      <c r="AL208" s="139"/>
      <c r="AM208" s="139"/>
      <c r="AN208" s="139"/>
      <c r="AO208" s="139"/>
      <c r="AP208" s="139"/>
      <c r="AQ208" s="139"/>
      <c r="AR208" s="139"/>
      <c r="AS208" s="139"/>
      <c r="AT208" s="139"/>
      <c r="AU208" s="139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  <c r="BJ208" s="139"/>
      <c r="BK208" s="139"/>
      <c r="BL208" s="139"/>
      <c r="BM208" s="139"/>
      <c r="BN208" s="139"/>
      <c r="BO208" s="139"/>
      <c r="BP208" s="139"/>
      <c r="BQ208" s="139"/>
      <c r="BR208" s="139"/>
      <c r="BS208" s="139"/>
      <c r="BT208" s="139"/>
      <c r="BU208" s="139"/>
      <c r="BV208" s="139"/>
      <c r="BW208" s="139"/>
      <c r="BX208" s="139"/>
      <c r="BY208" s="139"/>
      <c r="BZ208" s="139"/>
      <c r="CA208" s="139"/>
      <c r="CB208" s="139"/>
      <c r="CC208" s="139"/>
      <c r="CD208" s="139"/>
      <c r="CE208" s="139"/>
      <c r="CF208" s="139"/>
      <c r="CG208" s="139"/>
      <c r="CH208" s="139"/>
      <c r="CI208" s="139"/>
      <c r="CJ208" s="139"/>
      <c r="CK208" s="139"/>
      <c r="CL208" s="139"/>
      <c r="CM208" s="139"/>
      <c r="CN208" s="139"/>
    </row>
    <row r="209" spans="1:92" s="131" customFormat="1" ht="15">
      <c r="A209" s="133"/>
      <c r="B209" s="86">
        <v>129</v>
      </c>
      <c r="C209" s="87" t="s">
        <v>302</v>
      </c>
      <c r="D209" s="92">
        <v>2001</v>
      </c>
      <c r="E209" s="87" t="s">
        <v>119</v>
      </c>
      <c r="F209" s="242">
        <v>23.1</v>
      </c>
      <c r="G209" s="242">
        <v>23.1</v>
      </c>
      <c r="H209" s="86">
        <f>LOOKUP(K209,$AI$2:$AP$2,$AI$1:$AP$1)</f>
        <v>1</v>
      </c>
      <c r="I209" s="93">
        <f t="shared" si="30"/>
        <v>23.1</v>
      </c>
      <c r="J209" s="93">
        <f t="shared" si="30"/>
        <v>23.1</v>
      </c>
      <c r="K209" s="94">
        <f>SMALL(I209:J209,1)+0</f>
        <v>23.1</v>
      </c>
      <c r="L209" s="95" t="s">
        <v>187</v>
      </c>
      <c r="M209" s="133">
        <v>1</v>
      </c>
      <c r="N209" s="137"/>
      <c r="O209" s="137"/>
      <c r="P209" s="137"/>
      <c r="Q209" s="137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39"/>
      <c r="BO209" s="139"/>
      <c r="BP209" s="139"/>
      <c r="BQ209" s="139"/>
      <c r="BR209" s="139"/>
      <c r="BS209" s="139"/>
      <c r="BT209" s="139"/>
      <c r="BU209" s="139"/>
      <c r="BV209" s="139"/>
      <c r="BW209" s="139"/>
      <c r="BX209" s="139"/>
      <c r="BY209" s="139"/>
      <c r="BZ209" s="139"/>
      <c r="CA209" s="139"/>
      <c r="CB209" s="139"/>
      <c r="CC209" s="139"/>
      <c r="CD209" s="139"/>
      <c r="CE209" s="139"/>
      <c r="CF209" s="139"/>
      <c r="CG209" s="139"/>
      <c r="CH209" s="139"/>
      <c r="CI209" s="139"/>
      <c r="CJ209" s="139"/>
      <c r="CK209" s="139"/>
      <c r="CL209" s="139"/>
      <c r="CM209" s="139"/>
      <c r="CN209" s="139"/>
    </row>
    <row r="210" spans="1:17" s="139" customFormat="1" ht="15">
      <c r="A210" s="133"/>
      <c r="B210" s="86">
        <v>295</v>
      </c>
      <c r="C210" s="87" t="s">
        <v>339</v>
      </c>
      <c r="D210" s="92">
        <v>1995</v>
      </c>
      <c r="E210" s="176" t="s">
        <v>119</v>
      </c>
      <c r="F210" s="242">
        <v>23.5</v>
      </c>
      <c r="G210" s="242" t="s">
        <v>943</v>
      </c>
      <c r="H210" s="86">
        <f>LOOKUP(K210,$AI$2:$AP$2,$AI$1:$AP$1)</f>
        <v>2</v>
      </c>
      <c r="I210" s="93">
        <f t="shared" si="30"/>
        <v>23.5</v>
      </c>
      <c r="J210" s="93" t="str">
        <f t="shared" si="30"/>
        <v>справка</v>
      </c>
      <c r="K210" s="94">
        <f>SMALL(I210:J210,1)+0</f>
        <v>23.5</v>
      </c>
      <c r="L210" s="176" t="s">
        <v>298</v>
      </c>
      <c r="M210" s="133">
        <v>1</v>
      </c>
      <c r="N210" s="137"/>
      <c r="O210" s="137"/>
      <c r="P210" s="137"/>
      <c r="Q210" s="137"/>
    </row>
    <row r="211" spans="1:17" s="139" customFormat="1" ht="15">
      <c r="A211" s="133"/>
      <c r="B211" s="86">
        <v>113</v>
      </c>
      <c r="C211" s="87" t="s">
        <v>335</v>
      </c>
      <c r="D211" s="92">
        <v>1999</v>
      </c>
      <c r="E211" s="87" t="s">
        <v>119</v>
      </c>
      <c r="F211" s="242">
        <v>23.9</v>
      </c>
      <c r="G211" s="242"/>
      <c r="H211" s="86">
        <f aca="true" t="shared" si="31" ref="H211:H233">LOOKUP(K211,$AI$2:$AP$2,$AI$1:$AP$1)</f>
        <v>2</v>
      </c>
      <c r="I211" s="93">
        <f aca="true" t="shared" si="32" ref="I211:I244">F211</f>
        <v>23.9</v>
      </c>
      <c r="J211" s="93"/>
      <c r="K211" s="94">
        <f aca="true" t="shared" si="33" ref="K211:K244">SMALL(I211:J211,1)+0</f>
        <v>23.9</v>
      </c>
      <c r="L211" s="95" t="s">
        <v>336</v>
      </c>
      <c r="M211" s="133">
        <v>2</v>
      </c>
      <c r="N211" s="137"/>
      <c r="O211" s="137"/>
      <c r="P211" s="137"/>
      <c r="Q211" s="137"/>
    </row>
    <row r="212" spans="1:17" s="139" customFormat="1" ht="15">
      <c r="A212" s="133"/>
      <c r="B212" s="86">
        <v>69</v>
      </c>
      <c r="C212" s="87" t="s">
        <v>315</v>
      </c>
      <c r="D212" s="92">
        <v>2002</v>
      </c>
      <c r="E212" s="87" t="s">
        <v>119</v>
      </c>
      <c r="F212" s="242">
        <v>24.1</v>
      </c>
      <c r="G212" s="242"/>
      <c r="H212" s="86">
        <f t="shared" si="31"/>
        <v>2</v>
      </c>
      <c r="I212" s="93">
        <f t="shared" si="32"/>
        <v>24.1</v>
      </c>
      <c r="J212" s="93"/>
      <c r="K212" s="94">
        <f t="shared" si="33"/>
        <v>24.1</v>
      </c>
      <c r="L212" s="95" t="s">
        <v>187</v>
      </c>
      <c r="M212" s="133">
        <v>1</v>
      </c>
      <c r="N212" s="137"/>
      <c r="O212" s="137"/>
      <c r="P212" s="137"/>
      <c r="Q212" s="137"/>
    </row>
    <row r="213" spans="1:17" s="139" customFormat="1" ht="15">
      <c r="A213" s="133"/>
      <c r="B213" s="272">
        <v>230</v>
      </c>
      <c r="C213" s="87" t="s">
        <v>320</v>
      </c>
      <c r="D213" s="205">
        <v>2000</v>
      </c>
      <c r="E213" s="87" t="s">
        <v>111</v>
      </c>
      <c r="F213" s="242">
        <v>24.2</v>
      </c>
      <c r="G213" s="242"/>
      <c r="H213" s="86">
        <f t="shared" si="31"/>
        <v>2</v>
      </c>
      <c r="I213" s="93">
        <f t="shared" si="32"/>
        <v>24.2</v>
      </c>
      <c r="J213" s="93"/>
      <c r="K213" s="94">
        <f t="shared" si="33"/>
        <v>24.2</v>
      </c>
      <c r="L213" s="95" t="s">
        <v>321</v>
      </c>
      <c r="M213" s="133">
        <v>1</v>
      </c>
      <c r="N213" s="137"/>
      <c r="O213" s="137"/>
      <c r="P213" s="137"/>
      <c r="Q213" s="137"/>
    </row>
    <row r="214" spans="1:17" s="139" customFormat="1" ht="15">
      <c r="A214" s="133"/>
      <c r="B214" s="86">
        <v>295</v>
      </c>
      <c r="C214" s="87" t="s">
        <v>234</v>
      </c>
      <c r="D214" s="92">
        <v>1999</v>
      </c>
      <c r="E214" s="176" t="s">
        <v>218</v>
      </c>
      <c r="F214" s="242">
        <v>24.6</v>
      </c>
      <c r="G214" s="242"/>
      <c r="H214" s="86">
        <f t="shared" si="31"/>
        <v>2</v>
      </c>
      <c r="I214" s="93">
        <f t="shared" si="32"/>
        <v>24.6</v>
      </c>
      <c r="J214" s="93"/>
      <c r="K214" s="94">
        <f t="shared" si="33"/>
        <v>24.6</v>
      </c>
      <c r="L214" s="176" t="s">
        <v>219</v>
      </c>
      <c r="M214" s="133">
        <v>1</v>
      </c>
      <c r="N214" s="137"/>
      <c r="O214" s="137"/>
      <c r="P214" s="137"/>
      <c r="Q214" s="137"/>
    </row>
    <row r="215" spans="1:92" s="139" customFormat="1" ht="15">
      <c r="A215" s="133"/>
      <c r="B215" s="86">
        <v>190</v>
      </c>
      <c r="C215" s="87" t="s">
        <v>243</v>
      </c>
      <c r="D215" s="92">
        <v>1995</v>
      </c>
      <c r="E215" s="87" t="s">
        <v>301</v>
      </c>
      <c r="F215" s="242">
        <v>24.7</v>
      </c>
      <c r="G215" s="242"/>
      <c r="H215" s="86">
        <f t="shared" si="31"/>
        <v>2</v>
      </c>
      <c r="I215" s="93">
        <f t="shared" si="32"/>
        <v>24.7</v>
      </c>
      <c r="J215" s="93"/>
      <c r="K215" s="94">
        <f t="shared" si="33"/>
        <v>24.7</v>
      </c>
      <c r="L215" s="95" t="s">
        <v>219</v>
      </c>
      <c r="M215" s="133">
        <v>2</v>
      </c>
      <c r="N215" s="137"/>
      <c r="O215" s="137"/>
      <c r="P215" s="137"/>
      <c r="Q215" s="137"/>
      <c r="R215" s="131"/>
      <c r="S215" s="132"/>
      <c r="T215" s="132"/>
      <c r="U215" s="132"/>
      <c r="V215" s="132"/>
      <c r="W215" s="132"/>
      <c r="X215" s="131"/>
      <c r="Y215" s="131"/>
      <c r="Z215" s="131"/>
      <c r="AA215" s="132"/>
      <c r="AB215" s="132"/>
      <c r="AC215" s="132"/>
      <c r="AD215" s="131"/>
      <c r="AE215" s="179"/>
      <c r="AF215" s="179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1"/>
      <c r="BD215" s="131"/>
      <c r="BE215" s="131"/>
      <c r="BF215" s="131"/>
      <c r="BG215" s="131"/>
      <c r="BH215" s="131"/>
      <c r="BI215" s="131"/>
      <c r="BJ215" s="131"/>
      <c r="BK215" s="131"/>
      <c r="BL215" s="131"/>
      <c r="BM215" s="131"/>
      <c r="BN215" s="131"/>
      <c r="BO215" s="131"/>
      <c r="BP215" s="131"/>
      <c r="BQ215" s="131"/>
      <c r="BR215" s="131"/>
      <c r="BS215" s="131"/>
      <c r="BT215" s="131"/>
      <c r="BU215" s="131"/>
      <c r="BV215" s="131"/>
      <c r="BW215" s="131"/>
      <c r="BX215" s="131"/>
      <c r="BY215" s="131"/>
      <c r="BZ215" s="131"/>
      <c r="CA215" s="131"/>
      <c r="CB215" s="131"/>
      <c r="CC215" s="131"/>
      <c r="CD215" s="131"/>
      <c r="CE215" s="131"/>
      <c r="CF215" s="131"/>
      <c r="CG215" s="131"/>
      <c r="CH215" s="131"/>
      <c r="CI215" s="131"/>
      <c r="CJ215" s="131"/>
      <c r="CK215" s="131"/>
      <c r="CL215" s="131"/>
      <c r="CM215" s="131"/>
      <c r="CN215" s="131"/>
    </row>
    <row r="216" spans="1:17" s="139" customFormat="1" ht="15">
      <c r="A216" s="133"/>
      <c r="B216" s="86">
        <v>303</v>
      </c>
      <c r="C216" s="87" t="s">
        <v>314</v>
      </c>
      <c r="D216" s="92">
        <v>2000</v>
      </c>
      <c r="E216" s="87" t="s">
        <v>108</v>
      </c>
      <c r="F216" s="242">
        <v>24.8</v>
      </c>
      <c r="G216" s="242"/>
      <c r="H216" s="86">
        <f t="shared" si="31"/>
        <v>3</v>
      </c>
      <c r="I216" s="93">
        <f t="shared" si="32"/>
        <v>24.8</v>
      </c>
      <c r="J216" s="93"/>
      <c r="K216" s="94">
        <f t="shared" si="33"/>
        <v>24.8</v>
      </c>
      <c r="L216" s="95" t="s">
        <v>229</v>
      </c>
      <c r="M216" s="133">
        <v>2</v>
      </c>
      <c r="N216" s="137"/>
      <c r="O216" s="137"/>
      <c r="P216" s="137"/>
      <c r="Q216" s="137"/>
    </row>
    <row r="217" spans="1:17" s="139" customFormat="1" ht="15">
      <c r="A217" s="133"/>
      <c r="B217" s="86">
        <v>45</v>
      </c>
      <c r="C217" s="87" t="s">
        <v>317</v>
      </c>
      <c r="D217" s="92">
        <v>1994</v>
      </c>
      <c r="E217" s="87" t="s">
        <v>218</v>
      </c>
      <c r="F217" s="242">
        <v>24.8</v>
      </c>
      <c r="G217" s="242"/>
      <c r="H217" s="86">
        <f t="shared" si="31"/>
        <v>3</v>
      </c>
      <c r="I217" s="93">
        <f t="shared" si="32"/>
        <v>24.8</v>
      </c>
      <c r="J217" s="93"/>
      <c r="K217" s="94">
        <f t="shared" si="33"/>
        <v>24.8</v>
      </c>
      <c r="L217" s="95" t="s">
        <v>219</v>
      </c>
      <c r="M217" s="133">
        <v>1</v>
      </c>
      <c r="N217" s="137"/>
      <c r="O217" s="137"/>
      <c r="P217" s="137"/>
      <c r="Q217" s="137"/>
    </row>
    <row r="218" spans="1:92" s="139" customFormat="1" ht="15">
      <c r="A218" s="133"/>
      <c r="B218" s="86">
        <v>7</v>
      </c>
      <c r="C218" s="87" t="s">
        <v>318</v>
      </c>
      <c r="D218" s="92">
        <v>2002</v>
      </c>
      <c r="E218" s="87" t="s">
        <v>253</v>
      </c>
      <c r="F218" s="242">
        <v>25</v>
      </c>
      <c r="G218" s="242"/>
      <c r="H218" s="86">
        <f t="shared" si="31"/>
        <v>3</v>
      </c>
      <c r="I218" s="93">
        <f t="shared" si="32"/>
        <v>25</v>
      </c>
      <c r="J218" s="93"/>
      <c r="K218" s="94">
        <f t="shared" si="33"/>
        <v>25</v>
      </c>
      <c r="L218" s="95" t="s">
        <v>170</v>
      </c>
      <c r="M218" s="133">
        <v>2</v>
      </c>
      <c r="N218" s="137"/>
      <c r="O218" s="137"/>
      <c r="P218" s="137"/>
      <c r="Q218" s="137"/>
      <c r="R218" s="175"/>
      <c r="S218" s="178"/>
      <c r="T218" s="178"/>
      <c r="U218" s="178"/>
      <c r="V218" s="178"/>
      <c r="W218" s="178"/>
      <c r="X218" s="175"/>
      <c r="Y218" s="175"/>
      <c r="Z218" s="175"/>
      <c r="AA218" s="178"/>
      <c r="AB218" s="178"/>
      <c r="AC218" s="178"/>
      <c r="AD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5"/>
      <c r="BD218" s="175"/>
      <c r="BE218" s="175"/>
      <c r="BF218" s="175"/>
      <c r="BG218" s="175"/>
      <c r="BH218" s="175"/>
      <c r="BI218" s="175"/>
      <c r="BJ218" s="175"/>
      <c r="BK218" s="175"/>
      <c r="BL218" s="175"/>
      <c r="BM218" s="175"/>
      <c r="BN218" s="175"/>
      <c r="BO218" s="175"/>
      <c r="BP218" s="175"/>
      <c r="BQ218" s="175"/>
      <c r="BR218" s="175"/>
      <c r="BS218" s="175"/>
      <c r="BT218" s="175"/>
      <c r="BU218" s="175"/>
      <c r="BV218" s="175"/>
      <c r="BW218" s="175"/>
      <c r="BX218" s="175"/>
      <c r="BY218" s="175"/>
      <c r="BZ218" s="175"/>
      <c r="CA218" s="175"/>
      <c r="CB218" s="175"/>
      <c r="CC218" s="175"/>
      <c r="CD218" s="175"/>
      <c r="CE218" s="175"/>
      <c r="CF218" s="175"/>
      <c r="CG218" s="175"/>
      <c r="CH218" s="175"/>
      <c r="CI218" s="175"/>
      <c r="CJ218" s="175"/>
      <c r="CK218" s="175"/>
      <c r="CL218" s="175"/>
      <c r="CM218" s="175"/>
      <c r="CN218" s="175"/>
    </row>
    <row r="219" spans="1:17" s="139" customFormat="1" ht="15">
      <c r="A219" s="133"/>
      <c r="B219" s="86"/>
      <c r="C219" s="87">
        <v>335</v>
      </c>
      <c r="D219" s="92"/>
      <c r="E219" s="87"/>
      <c r="F219" s="242">
        <v>25.1</v>
      </c>
      <c r="G219" s="242"/>
      <c r="H219" s="86">
        <f t="shared" si="31"/>
        <v>3</v>
      </c>
      <c r="I219" s="93">
        <f t="shared" si="32"/>
        <v>25.1</v>
      </c>
      <c r="J219" s="93"/>
      <c r="K219" s="94">
        <f t="shared" si="33"/>
        <v>25.1</v>
      </c>
      <c r="L219" s="95"/>
      <c r="M219" s="133">
        <v>2</v>
      </c>
      <c r="N219" s="137"/>
      <c r="O219" s="137"/>
      <c r="P219" s="137"/>
      <c r="Q219" s="137"/>
    </row>
    <row r="220" spans="1:92" s="139" customFormat="1" ht="15">
      <c r="A220" s="133"/>
      <c r="B220" s="177">
        <v>373</v>
      </c>
      <c r="C220" s="176" t="s">
        <v>322</v>
      </c>
      <c r="D220" s="177">
        <v>2001</v>
      </c>
      <c r="E220" s="176" t="s">
        <v>245</v>
      </c>
      <c r="F220" s="242">
        <v>25.2</v>
      </c>
      <c r="G220" s="242"/>
      <c r="H220" s="86">
        <f t="shared" si="31"/>
        <v>3</v>
      </c>
      <c r="I220" s="93">
        <f t="shared" si="32"/>
        <v>25.2</v>
      </c>
      <c r="J220" s="93"/>
      <c r="K220" s="94">
        <f t="shared" si="33"/>
        <v>25.2</v>
      </c>
      <c r="L220" s="176" t="s">
        <v>323</v>
      </c>
      <c r="M220" s="133">
        <v>1</v>
      </c>
      <c r="N220" s="137"/>
      <c r="O220" s="137"/>
      <c r="P220" s="137"/>
      <c r="Q220" s="137"/>
      <c r="R220" s="175"/>
      <c r="S220" s="178"/>
      <c r="T220" s="178"/>
      <c r="U220" s="178"/>
      <c r="V220" s="178"/>
      <c r="W220" s="178"/>
      <c r="X220" s="175"/>
      <c r="Y220" s="175"/>
      <c r="Z220" s="175"/>
      <c r="AA220" s="178"/>
      <c r="AB220" s="178"/>
      <c r="AC220" s="178"/>
      <c r="AD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175"/>
      <c r="AW220" s="175"/>
      <c r="AX220" s="175"/>
      <c r="AY220" s="175"/>
      <c r="AZ220" s="175"/>
      <c r="BA220" s="175"/>
      <c r="BB220" s="175"/>
      <c r="BC220" s="175"/>
      <c r="BD220" s="175"/>
      <c r="BE220" s="175"/>
      <c r="BF220" s="175"/>
      <c r="BG220" s="175"/>
      <c r="BH220" s="175"/>
      <c r="BI220" s="175"/>
      <c r="BJ220" s="175"/>
      <c r="BK220" s="175"/>
      <c r="BL220" s="175"/>
      <c r="BM220" s="175"/>
      <c r="BN220" s="175"/>
      <c r="BO220" s="175"/>
      <c r="BP220" s="175"/>
      <c r="BQ220" s="175"/>
      <c r="BR220" s="175"/>
      <c r="BS220" s="175"/>
      <c r="BT220" s="175"/>
      <c r="BU220" s="175"/>
      <c r="BV220" s="175"/>
      <c r="BW220" s="175"/>
      <c r="BX220" s="175"/>
      <c r="BY220" s="175"/>
      <c r="BZ220" s="175"/>
      <c r="CA220" s="175"/>
      <c r="CB220" s="175"/>
      <c r="CC220" s="175"/>
      <c r="CD220" s="175"/>
      <c r="CE220" s="175"/>
      <c r="CF220" s="175"/>
      <c r="CG220" s="175"/>
      <c r="CH220" s="175"/>
      <c r="CI220" s="175"/>
      <c r="CJ220" s="175"/>
      <c r="CK220" s="175"/>
      <c r="CL220" s="175"/>
      <c r="CM220" s="175"/>
      <c r="CN220" s="175"/>
    </row>
    <row r="221" spans="1:17" s="139" customFormat="1" ht="15">
      <c r="A221" s="133"/>
      <c r="B221" s="86">
        <v>68</v>
      </c>
      <c r="C221" s="87" t="s">
        <v>305</v>
      </c>
      <c r="D221" s="92">
        <v>2001</v>
      </c>
      <c r="E221" s="87" t="s">
        <v>306</v>
      </c>
      <c r="F221" s="242">
        <v>25.5</v>
      </c>
      <c r="G221" s="242"/>
      <c r="H221" s="86">
        <f t="shared" si="31"/>
        <v>3</v>
      </c>
      <c r="I221" s="93">
        <f t="shared" si="32"/>
        <v>25.5</v>
      </c>
      <c r="J221" s="93"/>
      <c r="K221" s="94">
        <f t="shared" si="33"/>
        <v>25.5</v>
      </c>
      <c r="L221" s="95" t="s">
        <v>358</v>
      </c>
      <c r="M221" s="133">
        <v>2</v>
      </c>
      <c r="N221" s="137"/>
      <c r="O221" s="137"/>
      <c r="P221" s="137"/>
      <c r="Q221" s="137"/>
    </row>
    <row r="222" spans="1:92" s="139" customFormat="1" ht="15">
      <c r="A222" s="133"/>
      <c r="B222" s="86">
        <v>137</v>
      </c>
      <c r="C222" s="87" t="s">
        <v>324</v>
      </c>
      <c r="D222" s="92">
        <v>2001</v>
      </c>
      <c r="E222" s="176" t="s">
        <v>159</v>
      </c>
      <c r="F222" s="242">
        <v>25.6</v>
      </c>
      <c r="G222" s="242"/>
      <c r="H222" s="86">
        <f t="shared" si="31"/>
        <v>3</v>
      </c>
      <c r="I222" s="93">
        <f t="shared" si="32"/>
        <v>25.6</v>
      </c>
      <c r="J222" s="93"/>
      <c r="K222" s="94">
        <f t="shared" si="33"/>
        <v>25.6</v>
      </c>
      <c r="L222" s="176" t="s">
        <v>160</v>
      </c>
      <c r="M222" s="133">
        <v>2</v>
      </c>
      <c r="N222" s="137"/>
      <c r="O222" s="137"/>
      <c r="P222" s="137"/>
      <c r="Q222" s="137"/>
      <c r="R222" s="131"/>
      <c r="S222" s="132"/>
      <c r="T222" s="132"/>
      <c r="U222" s="132"/>
      <c r="V222" s="132"/>
      <c r="W222" s="132"/>
      <c r="X222" s="131"/>
      <c r="Y222" s="131"/>
      <c r="Z222" s="131"/>
      <c r="AA222" s="132"/>
      <c r="AB222" s="132"/>
      <c r="AC222" s="132"/>
      <c r="AD222" s="131"/>
      <c r="AE222" s="179"/>
      <c r="AF222" s="179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1"/>
      <c r="BC222" s="131"/>
      <c r="BD222" s="131"/>
      <c r="BE222" s="131"/>
      <c r="BF222" s="131"/>
      <c r="BG222" s="131"/>
      <c r="BH222" s="131"/>
      <c r="BI222" s="131"/>
      <c r="BJ222" s="131"/>
      <c r="BK222" s="131"/>
      <c r="BL222" s="131"/>
      <c r="BM222" s="131"/>
      <c r="BN222" s="131"/>
      <c r="BO222" s="131"/>
      <c r="BP222" s="131"/>
      <c r="BQ222" s="131"/>
      <c r="BR222" s="131"/>
      <c r="BS222" s="131"/>
      <c r="BT222" s="131"/>
      <c r="BU222" s="131"/>
      <c r="BV222" s="131"/>
      <c r="BW222" s="131"/>
      <c r="BX222" s="131"/>
      <c r="BY222" s="131"/>
      <c r="BZ222" s="131"/>
      <c r="CA222" s="131"/>
      <c r="CB222" s="131"/>
      <c r="CC222" s="131"/>
      <c r="CD222" s="131"/>
      <c r="CE222" s="131"/>
      <c r="CF222" s="131"/>
      <c r="CG222" s="131"/>
      <c r="CH222" s="131"/>
      <c r="CI222" s="131"/>
      <c r="CJ222" s="131"/>
      <c r="CK222" s="131"/>
      <c r="CL222" s="131"/>
      <c r="CM222" s="131"/>
      <c r="CN222" s="131"/>
    </row>
    <row r="223" spans="1:17" s="139" customFormat="1" ht="15">
      <c r="A223" s="133"/>
      <c r="B223" s="86">
        <v>208</v>
      </c>
      <c r="C223" s="87" t="s">
        <v>327</v>
      </c>
      <c r="D223" s="92">
        <v>2000</v>
      </c>
      <c r="E223" s="87" t="s">
        <v>253</v>
      </c>
      <c r="F223" s="242">
        <v>25.9</v>
      </c>
      <c r="G223" s="242"/>
      <c r="H223" s="86">
        <f t="shared" si="31"/>
        <v>3</v>
      </c>
      <c r="I223" s="93">
        <f t="shared" si="32"/>
        <v>25.9</v>
      </c>
      <c r="J223" s="93"/>
      <c r="K223" s="94">
        <f t="shared" si="33"/>
        <v>25.9</v>
      </c>
      <c r="L223" s="95" t="s">
        <v>170</v>
      </c>
      <c r="M223" s="133">
        <v>1</v>
      </c>
      <c r="N223" s="137"/>
      <c r="O223" s="137"/>
      <c r="P223" s="137"/>
      <c r="Q223" s="137"/>
    </row>
    <row r="224" spans="1:17" s="139" customFormat="1" ht="15">
      <c r="A224" s="133"/>
      <c r="B224" s="86">
        <v>69</v>
      </c>
      <c r="C224" s="87" t="s">
        <v>313</v>
      </c>
      <c r="D224" s="92">
        <v>2002</v>
      </c>
      <c r="E224" s="87" t="s">
        <v>306</v>
      </c>
      <c r="F224" s="242">
        <v>26.3</v>
      </c>
      <c r="G224" s="242"/>
      <c r="H224" s="86">
        <f t="shared" si="31"/>
        <v>3</v>
      </c>
      <c r="I224" s="93">
        <f t="shared" si="32"/>
        <v>26.3</v>
      </c>
      <c r="J224" s="93"/>
      <c r="K224" s="94">
        <f t="shared" si="33"/>
        <v>26.3</v>
      </c>
      <c r="L224" s="95" t="s">
        <v>358</v>
      </c>
      <c r="M224" s="133">
        <v>3</v>
      </c>
      <c r="N224" s="137"/>
      <c r="O224" s="137"/>
      <c r="P224" s="137"/>
      <c r="Q224" s="137"/>
    </row>
    <row r="225" spans="1:17" s="139" customFormat="1" ht="15">
      <c r="A225" s="133"/>
      <c r="B225" s="86">
        <v>9</v>
      </c>
      <c r="C225" s="87" t="s">
        <v>311</v>
      </c>
      <c r="D225" s="92">
        <v>2002</v>
      </c>
      <c r="E225" s="87" t="s">
        <v>312</v>
      </c>
      <c r="F225" s="242">
        <v>26.9</v>
      </c>
      <c r="G225" s="242"/>
      <c r="H225" s="86" t="str">
        <f t="shared" si="31"/>
        <v>1юн</v>
      </c>
      <c r="I225" s="93">
        <f t="shared" si="32"/>
        <v>26.9</v>
      </c>
      <c r="J225" s="93"/>
      <c r="K225" s="94">
        <f t="shared" si="33"/>
        <v>26.9</v>
      </c>
      <c r="L225" s="95" t="s">
        <v>170</v>
      </c>
      <c r="M225" s="133">
        <v>4</v>
      </c>
      <c r="N225" s="137"/>
      <c r="O225" s="137"/>
      <c r="P225" s="137"/>
      <c r="Q225" s="137"/>
    </row>
    <row r="226" spans="1:17" s="139" customFormat="1" ht="15">
      <c r="A226" s="133"/>
      <c r="B226" s="86">
        <v>494</v>
      </c>
      <c r="C226" s="87" t="s">
        <v>338</v>
      </c>
      <c r="D226" s="92">
        <v>1999</v>
      </c>
      <c r="E226" s="87" t="s">
        <v>119</v>
      </c>
      <c r="F226" s="242">
        <v>27.2</v>
      </c>
      <c r="G226" s="242"/>
      <c r="H226" s="86" t="str">
        <f t="shared" si="31"/>
        <v>1юн</v>
      </c>
      <c r="I226" s="93">
        <f t="shared" si="32"/>
        <v>27.2</v>
      </c>
      <c r="J226" s="93"/>
      <c r="K226" s="94">
        <f t="shared" si="33"/>
        <v>27.2</v>
      </c>
      <c r="L226" s="95" t="s">
        <v>138</v>
      </c>
      <c r="M226" s="133">
        <v>2</v>
      </c>
      <c r="N226" s="137"/>
      <c r="O226" s="137"/>
      <c r="P226" s="137"/>
      <c r="Q226" s="137"/>
    </row>
    <row r="227" spans="1:92" s="23" customFormat="1" ht="15">
      <c r="A227" s="133"/>
      <c r="B227" s="133">
        <v>425</v>
      </c>
      <c r="C227" s="137" t="s">
        <v>328</v>
      </c>
      <c r="D227" s="133">
        <v>2002</v>
      </c>
      <c r="E227" s="87" t="s">
        <v>119</v>
      </c>
      <c r="F227" s="242">
        <v>27.3</v>
      </c>
      <c r="G227" s="242"/>
      <c r="H227" s="86" t="str">
        <f t="shared" si="31"/>
        <v>1юн</v>
      </c>
      <c r="I227" s="93">
        <f t="shared" si="32"/>
        <v>27.3</v>
      </c>
      <c r="J227" s="93"/>
      <c r="K227" s="94">
        <f t="shared" si="33"/>
        <v>27.3</v>
      </c>
      <c r="L227" s="95" t="s">
        <v>120</v>
      </c>
      <c r="M227" s="133">
        <v>2</v>
      </c>
      <c r="N227" s="137"/>
      <c r="O227" s="137"/>
      <c r="P227" s="137"/>
      <c r="Q227" s="137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139"/>
      <c r="AR227" s="139"/>
      <c r="AS227" s="139"/>
      <c r="AT227" s="139"/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39"/>
      <c r="BH227" s="139"/>
      <c r="BI227" s="139"/>
      <c r="BJ227" s="139"/>
      <c r="BK227" s="139"/>
      <c r="BL227" s="139"/>
      <c r="BM227" s="139"/>
      <c r="BN227" s="139"/>
      <c r="BO227" s="139"/>
      <c r="BP227" s="139"/>
      <c r="BQ227" s="139"/>
      <c r="BR227" s="139"/>
      <c r="BS227" s="139"/>
      <c r="BT227" s="139"/>
      <c r="BU227" s="139"/>
      <c r="BV227" s="139"/>
      <c r="BW227" s="139"/>
      <c r="BX227" s="139"/>
      <c r="BY227" s="139"/>
      <c r="BZ227" s="139"/>
      <c r="CA227" s="139"/>
      <c r="CB227" s="139"/>
      <c r="CC227" s="139"/>
      <c r="CD227" s="139"/>
      <c r="CE227" s="139"/>
      <c r="CF227" s="139"/>
      <c r="CG227" s="139"/>
      <c r="CH227" s="139"/>
      <c r="CI227" s="139"/>
      <c r="CJ227" s="139"/>
      <c r="CK227" s="139"/>
      <c r="CL227" s="139"/>
      <c r="CM227" s="139"/>
      <c r="CN227" s="139"/>
    </row>
    <row r="228" spans="1:92" s="175" customFormat="1" ht="15">
      <c r="A228" s="133"/>
      <c r="B228" s="86">
        <v>244</v>
      </c>
      <c r="C228" s="87" t="s">
        <v>235</v>
      </c>
      <c r="D228" s="92">
        <v>2002</v>
      </c>
      <c r="E228" s="87" t="s">
        <v>162</v>
      </c>
      <c r="F228" s="242">
        <v>27.7</v>
      </c>
      <c r="G228" s="242"/>
      <c r="H228" s="86" t="str">
        <f t="shared" si="31"/>
        <v>1юн</v>
      </c>
      <c r="I228" s="93">
        <f t="shared" si="32"/>
        <v>27.7</v>
      </c>
      <c r="J228" s="93"/>
      <c r="K228" s="94">
        <f t="shared" si="33"/>
        <v>27.7</v>
      </c>
      <c r="L228" s="95" t="s">
        <v>172</v>
      </c>
      <c r="M228" s="133">
        <v>2</v>
      </c>
      <c r="N228" s="137"/>
      <c r="O228" s="137"/>
      <c r="P228" s="137"/>
      <c r="Q228" s="137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39"/>
      <c r="AK228" s="139"/>
      <c r="AL228" s="139"/>
      <c r="AM228" s="139"/>
      <c r="AN228" s="139"/>
      <c r="AO228" s="139"/>
      <c r="AP228" s="139"/>
      <c r="AQ228" s="139"/>
      <c r="AR228" s="139"/>
      <c r="AS228" s="139"/>
      <c r="AT228" s="139"/>
      <c r="AU228" s="139"/>
      <c r="AV228" s="139"/>
      <c r="AW228" s="139"/>
      <c r="AX228" s="139"/>
      <c r="AY228" s="139"/>
      <c r="AZ228" s="139"/>
      <c r="BA228" s="139"/>
      <c r="BB228" s="139"/>
      <c r="BC228" s="139"/>
      <c r="BD228" s="139"/>
      <c r="BE228" s="139"/>
      <c r="BF228" s="139"/>
      <c r="BG228" s="139"/>
      <c r="BH228" s="139"/>
      <c r="BI228" s="139"/>
      <c r="BJ228" s="139"/>
      <c r="BK228" s="139"/>
      <c r="BL228" s="139"/>
      <c r="BM228" s="139"/>
      <c r="BN228" s="139"/>
      <c r="BO228" s="139"/>
      <c r="BP228" s="139"/>
      <c r="BQ228" s="139"/>
      <c r="BR228" s="139"/>
      <c r="BS228" s="139"/>
      <c r="BT228" s="139"/>
      <c r="BU228" s="139"/>
      <c r="BV228" s="139"/>
      <c r="BW228" s="139"/>
      <c r="BX228" s="139"/>
      <c r="BY228" s="139"/>
      <c r="BZ228" s="139"/>
      <c r="CA228" s="139"/>
      <c r="CB228" s="139"/>
      <c r="CC228" s="139"/>
      <c r="CD228" s="139"/>
      <c r="CE228" s="139"/>
      <c r="CF228" s="139"/>
      <c r="CG228" s="139"/>
      <c r="CH228" s="139"/>
      <c r="CI228" s="139"/>
      <c r="CJ228" s="139"/>
      <c r="CK228" s="139"/>
      <c r="CL228" s="139"/>
      <c r="CM228" s="139"/>
      <c r="CN228" s="139"/>
    </row>
    <row r="229" spans="1:92" s="131" customFormat="1" ht="15">
      <c r="A229" s="133"/>
      <c r="B229" s="86">
        <v>262</v>
      </c>
      <c r="C229" s="87" t="s">
        <v>331</v>
      </c>
      <c r="D229" s="92">
        <v>2002</v>
      </c>
      <c r="E229" s="87" t="s">
        <v>162</v>
      </c>
      <c r="F229" s="242">
        <v>28.4</v>
      </c>
      <c r="G229" s="242"/>
      <c r="H229" s="86" t="str">
        <f t="shared" si="31"/>
        <v>1юн</v>
      </c>
      <c r="I229" s="93">
        <f t="shared" si="32"/>
        <v>28.4</v>
      </c>
      <c r="J229" s="93"/>
      <c r="K229" s="94">
        <f t="shared" si="33"/>
        <v>28.4</v>
      </c>
      <c r="L229" s="95" t="s">
        <v>172</v>
      </c>
      <c r="M229" s="133">
        <v>3</v>
      </c>
      <c r="N229" s="137"/>
      <c r="O229" s="137"/>
      <c r="P229" s="137"/>
      <c r="Q229" s="137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39"/>
      <c r="AR229" s="139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39"/>
      <c r="BC229" s="139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39"/>
      <c r="BN229" s="139"/>
      <c r="BO229" s="139"/>
      <c r="BP229" s="139"/>
      <c r="BQ229" s="139"/>
      <c r="BR229" s="139"/>
      <c r="BS229" s="139"/>
      <c r="BT229" s="139"/>
      <c r="BU229" s="139"/>
      <c r="BV229" s="139"/>
      <c r="BW229" s="139"/>
      <c r="BX229" s="139"/>
      <c r="BY229" s="139"/>
      <c r="BZ229" s="139"/>
      <c r="CA229" s="139"/>
      <c r="CB229" s="139"/>
      <c r="CC229" s="139"/>
      <c r="CD229" s="139"/>
      <c r="CE229" s="139"/>
      <c r="CF229" s="139"/>
      <c r="CG229" s="139"/>
      <c r="CH229" s="139"/>
      <c r="CI229" s="139"/>
      <c r="CJ229" s="139"/>
      <c r="CK229" s="139"/>
      <c r="CL229" s="139"/>
      <c r="CM229" s="139"/>
      <c r="CN229" s="139"/>
    </row>
    <row r="230" spans="1:17" s="139" customFormat="1" ht="15">
      <c r="A230" s="133"/>
      <c r="B230" s="86">
        <v>242</v>
      </c>
      <c r="C230" s="87" t="s">
        <v>316</v>
      </c>
      <c r="D230" s="92">
        <v>2001</v>
      </c>
      <c r="E230" s="87" t="s">
        <v>162</v>
      </c>
      <c r="F230" s="242">
        <v>28.5</v>
      </c>
      <c r="G230" s="242"/>
      <c r="H230" s="86" t="str">
        <f t="shared" si="31"/>
        <v>2юн</v>
      </c>
      <c r="I230" s="93">
        <f t="shared" si="32"/>
        <v>28.5</v>
      </c>
      <c r="J230" s="93"/>
      <c r="K230" s="94">
        <f t="shared" si="33"/>
        <v>28.5</v>
      </c>
      <c r="L230" s="95" t="s">
        <v>172</v>
      </c>
      <c r="M230" s="133">
        <v>3</v>
      </c>
      <c r="N230" s="137"/>
      <c r="O230" s="137"/>
      <c r="P230" s="137"/>
      <c r="Q230" s="137"/>
    </row>
    <row r="231" spans="1:92" s="139" customFormat="1" ht="15">
      <c r="A231" s="133"/>
      <c r="B231" s="86">
        <v>235</v>
      </c>
      <c r="C231" s="87" t="s">
        <v>319</v>
      </c>
      <c r="D231" s="92">
        <v>2001</v>
      </c>
      <c r="E231" s="87" t="s">
        <v>128</v>
      </c>
      <c r="F231" s="242">
        <v>28.5</v>
      </c>
      <c r="G231" s="242"/>
      <c r="H231" s="86" t="str">
        <f t="shared" si="31"/>
        <v>2юн</v>
      </c>
      <c r="I231" s="93">
        <f t="shared" si="32"/>
        <v>28.5</v>
      </c>
      <c r="J231" s="93"/>
      <c r="K231" s="94">
        <f t="shared" si="33"/>
        <v>28.5</v>
      </c>
      <c r="L231" s="95" t="s">
        <v>310</v>
      </c>
      <c r="M231" s="133"/>
      <c r="N231" s="137"/>
      <c r="O231" s="137"/>
      <c r="P231" s="137"/>
      <c r="Q231" s="137"/>
      <c r="R231" s="131"/>
      <c r="S231" s="132"/>
      <c r="T231" s="132"/>
      <c r="U231" s="132"/>
      <c r="V231" s="132"/>
      <c r="W231" s="132"/>
      <c r="X231" s="131"/>
      <c r="Y231" s="131"/>
      <c r="Z231" s="131"/>
      <c r="AA231" s="132"/>
      <c r="AB231" s="132"/>
      <c r="AC231" s="132"/>
      <c r="AD231" s="131"/>
      <c r="AE231" s="179"/>
      <c r="AF231" s="179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31"/>
      <c r="BH231" s="131"/>
      <c r="BI231" s="131"/>
      <c r="BJ231" s="131"/>
      <c r="BK231" s="131"/>
      <c r="BL231" s="131"/>
      <c r="BM231" s="131"/>
      <c r="BN231" s="131"/>
      <c r="BO231" s="131"/>
      <c r="BP231" s="131"/>
      <c r="BQ231" s="131"/>
      <c r="BR231" s="131"/>
      <c r="BS231" s="131"/>
      <c r="BT231" s="131"/>
      <c r="BU231" s="131"/>
      <c r="BV231" s="131"/>
      <c r="BW231" s="131"/>
      <c r="BX231" s="131"/>
      <c r="BY231" s="131"/>
      <c r="BZ231" s="131"/>
      <c r="CA231" s="131"/>
      <c r="CB231" s="131"/>
      <c r="CC231" s="131"/>
      <c r="CD231" s="131"/>
      <c r="CE231" s="131"/>
      <c r="CF231" s="131"/>
      <c r="CG231" s="131"/>
      <c r="CH231" s="131"/>
      <c r="CI231" s="131"/>
      <c r="CJ231" s="131"/>
      <c r="CK231" s="131"/>
      <c r="CL231" s="131"/>
      <c r="CM231" s="131"/>
      <c r="CN231" s="131"/>
    </row>
    <row r="232" spans="1:92" s="23" customFormat="1" ht="15">
      <c r="A232" s="133"/>
      <c r="B232" s="133">
        <v>361</v>
      </c>
      <c r="C232" s="137" t="s">
        <v>304</v>
      </c>
      <c r="D232" s="133">
        <v>2002</v>
      </c>
      <c r="E232" s="87" t="s">
        <v>162</v>
      </c>
      <c r="F232" s="242">
        <v>28.6</v>
      </c>
      <c r="G232" s="242"/>
      <c r="H232" s="86" t="str">
        <f t="shared" si="31"/>
        <v>2юн</v>
      </c>
      <c r="I232" s="93">
        <f t="shared" si="32"/>
        <v>28.6</v>
      </c>
      <c r="J232" s="93"/>
      <c r="K232" s="94">
        <f t="shared" si="33"/>
        <v>28.6</v>
      </c>
      <c r="L232" s="95" t="s">
        <v>163</v>
      </c>
      <c r="M232" s="133">
        <v>3</v>
      </c>
      <c r="N232" s="137"/>
      <c r="O232" s="137"/>
      <c r="P232" s="137"/>
      <c r="Q232" s="137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39"/>
      <c r="BN232" s="139"/>
      <c r="BO232" s="139"/>
      <c r="BP232" s="139"/>
      <c r="BQ232" s="139"/>
      <c r="BR232" s="139"/>
      <c r="BS232" s="139"/>
      <c r="BT232" s="139"/>
      <c r="BU232" s="139"/>
      <c r="BV232" s="139"/>
      <c r="BW232" s="139"/>
      <c r="BX232" s="139"/>
      <c r="BY232" s="139"/>
      <c r="BZ232" s="139"/>
      <c r="CA232" s="139"/>
      <c r="CB232" s="139"/>
      <c r="CC232" s="139"/>
      <c r="CD232" s="139"/>
      <c r="CE232" s="139"/>
      <c r="CF232" s="139"/>
      <c r="CG232" s="139"/>
      <c r="CH232" s="139"/>
      <c r="CI232" s="139"/>
      <c r="CJ232" s="139"/>
      <c r="CK232" s="139"/>
      <c r="CL232" s="139"/>
      <c r="CM232" s="139"/>
      <c r="CN232" s="139"/>
    </row>
    <row r="233" spans="1:32" s="175" customFormat="1" ht="15">
      <c r="A233" s="133"/>
      <c r="B233" s="180">
        <v>448</v>
      </c>
      <c r="C233" s="176" t="s">
        <v>300</v>
      </c>
      <c r="D233" s="177">
        <v>2002</v>
      </c>
      <c r="E233" s="176" t="s">
        <v>162</v>
      </c>
      <c r="F233" s="242">
        <v>29.9</v>
      </c>
      <c r="G233" s="242"/>
      <c r="H233" s="86" t="str">
        <f t="shared" si="31"/>
        <v>2юн</v>
      </c>
      <c r="I233" s="93">
        <f t="shared" si="32"/>
        <v>29.9</v>
      </c>
      <c r="J233" s="93"/>
      <c r="K233" s="94">
        <f t="shared" si="33"/>
        <v>29.9</v>
      </c>
      <c r="L233" s="175" t="s">
        <v>163</v>
      </c>
      <c r="M233" s="133">
        <v>3</v>
      </c>
      <c r="N233" s="137"/>
      <c r="O233" s="137"/>
      <c r="P233" s="137"/>
      <c r="Q233" s="137"/>
      <c r="S233" s="178"/>
      <c r="T233" s="178"/>
      <c r="U233" s="178"/>
      <c r="V233" s="178"/>
      <c r="W233" s="178"/>
      <c r="AA233" s="178"/>
      <c r="AB233" s="178"/>
      <c r="AC233" s="178"/>
      <c r="AE233" s="139"/>
      <c r="AF233" s="139"/>
    </row>
    <row r="234" spans="1:92" s="131" customFormat="1" ht="15" hidden="1">
      <c r="A234" s="133"/>
      <c r="B234" s="86">
        <v>16</v>
      </c>
      <c r="C234" s="87" t="s">
        <v>307</v>
      </c>
      <c r="D234" s="92">
        <v>1995</v>
      </c>
      <c r="E234" s="87" t="s">
        <v>128</v>
      </c>
      <c r="F234" s="242" t="s">
        <v>847</v>
      </c>
      <c r="G234" s="242"/>
      <c r="H234" s="86"/>
      <c r="I234" s="93" t="str">
        <f t="shared" si="32"/>
        <v>н.я</v>
      </c>
      <c r="J234" s="93"/>
      <c r="K234" s="94" t="e">
        <f t="shared" si="33"/>
        <v>#NUM!</v>
      </c>
      <c r="L234" s="280" t="s">
        <v>308</v>
      </c>
      <c r="M234" s="133"/>
      <c r="N234" s="137"/>
      <c r="O234" s="137"/>
      <c r="P234" s="137"/>
      <c r="Q234" s="137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  <c r="BJ234" s="139"/>
      <c r="BK234" s="139"/>
      <c r="BL234" s="139"/>
      <c r="BM234" s="139"/>
      <c r="BN234" s="139"/>
      <c r="BO234" s="139"/>
      <c r="BP234" s="139"/>
      <c r="BQ234" s="139"/>
      <c r="BR234" s="139"/>
      <c r="BS234" s="139"/>
      <c r="BT234" s="139"/>
      <c r="BU234" s="139"/>
      <c r="BV234" s="139"/>
      <c r="BW234" s="139"/>
      <c r="BX234" s="139"/>
      <c r="BY234" s="139"/>
      <c r="BZ234" s="139"/>
      <c r="CA234" s="139"/>
      <c r="CB234" s="139"/>
      <c r="CC234" s="139"/>
      <c r="CD234" s="139"/>
      <c r="CE234" s="139"/>
      <c r="CF234" s="139"/>
      <c r="CG234" s="139"/>
      <c r="CH234" s="139"/>
      <c r="CI234" s="139"/>
      <c r="CJ234" s="139"/>
      <c r="CK234" s="139"/>
      <c r="CL234" s="139"/>
      <c r="CM234" s="139"/>
      <c r="CN234" s="139"/>
    </row>
    <row r="235" spans="1:17" s="139" customFormat="1" ht="15" hidden="1">
      <c r="A235" s="133"/>
      <c r="B235" s="86">
        <v>128</v>
      </c>
      <c r="C235" s="87" t="s">
        <v>239</v>
      </c>
      <c r="D235" s="92">
        <v>2002</v>
      </c>
      <c r="E235" s="87" t="s">
        <v>108</v>
      </c>
      <c r="F235" s="242" t="s">
        <v>847</v>
      </c>
      <c r="G235" s="242"/>
      <c r="H235" s="86"/>
      <c r="I235" s="93" t="str">
        <f t="shared" si="32"/>
        <v>н.я</v>
      </c>
      <c r="J235" s="93"/>
      <c r="K235" s="94" t="e">
        <f t="shared" si="33"/>
        <v>#NUM!</v>
      </c>
      <c r="L235" s="95" t="s">
        <v>190</v>
      </c>
      <c r="M235" s="133"/>
      <c r="N235" s="137"/>
      <c r="O235" s="137"/>
      <c r="P235" s="137"/>
      <c r="Q235" s="137"/>
    </row>
    <row r="236" spans="1:17" s="139" customFormat="1" ht="15" hidden="1">
      <c r="A236" s="133"/>
      <c r="B236" s="86"/>
      <c r="C236" s="87" t="s">
        <v>325</v>
      </c>
      <c r="D236" s="92">
        <v>1999</v>
      </c>
      <c r="E236" s="87" t="s">
        <v>108</v>
      </c>
      <c r="F236" s="242" t="s">
        <v>847</v>
      </c>
      <c r="G236" s="242"/>
      <c r="H236" s="86"/>
      <c r="I236" s="93" t="str">
        <f t="shared" si="32"/>
        <v>н.я</v>
      </c>
      <c r="J236" s="93"/>
      <c r="K236" s="94" t="e">
        <f t="shared" si="33"/>
        <v>#NUM!</v>
      </c>
      <c r="L236" s="95" t="s">
        <v>326</v>
      </c>
      <c r="M236" s="133"/>
      <c r="N236" s="137"/>
      <c r="O236" s="137"/>
      <c r="P236" s="137"/>
      <c r="Q236" s="137"/>
    </row>
    <row r="237" spans="1:17" s="139" customFormat="1" ht="15" hidden="1">
      <c r="A237" s="133"/>
      <c r="B237" s="86">
        <v>492</v>
      </c>
      <c r="C237" s="87" t="s">
        <v>233</v>
      </c>
      <c r="D237" s="92">
        <v>2001</v>
      </c>
      <c r="E237" s="87" t="s">
        <v>119</v>
      </c>
      <c r="F237" s="242" t="s">
        <v>847</v>
      </c>
      <c r="G237" s="242"/>
      <c r="H237" s="86"/>
      <c r="I237" s="93" t="str">
        <f t="shared" si="32"/>
        <v>н.я</v>
      </c>
      <c r="J237" s="93"/>
      <c r="K237" s="94" t="e">
        <f t="shared" si="33"/>
        <v>#NUM!</v>
      </c>
      <c r="L237" s="95" t="s">
        <v>138</v>
      </c>
      <c r="M237" s="133"/>
      <c r="N237" s="137"/>
      <c r="O237" s="137"/>
      <c r="P237" s="137"/>
      <c r="Q237" s="137"/>
    </row>
    <row r="238" spans="1:17" s="139" customFormat="1" ht="15" hidden="1">
      <c r="A238" s="133"/>
      <c r="B238" s="86">
        <v>71</v>
      </c>
      <c r="C238" s="87" t="s">
        <v>329</v>
      </c>
      <c r="D238" s="92">
        <v>2002</v>
      </c>
      <c r="E238" s="87" t="s">
        <v>128</v>
      </c>
      <c r="F238" s="242" t="s">
        <v>847</v>
      </c>
      <c r="G238" s="242"/>
      <c r="H238" s="86"/>
      <c r="I238" s="93" t="str">
        <f t="shared" si="32"/>
        <v>н.я</v>
      </c>
      <c r="J238" s="93"/>
      <c r="K238" s="94" t="e">
        <f t="shared" si="33"/>
        <v>#NUM!</v>
      </c>
      <c r="L238" s="95" t="s">
        <v>330</v>
      </c>
      <c r="M238" s="133"/>
      <c r="N238" s="137"/>
      <c r="O238" s="137"/>
      <c r="P238" s="137"/>
      <c r="Q238" s="137"/>
    </row>
    <row r="239" spans="1:17" s="139" customFormat="1" ht="15" hidden="1">
      <c r="A239" s="133"/>
      <c r="B239" s="86">
        <v>164</v>
      </c>
      <c r="C239" s="87" t="s">
        <v>230</v>
      </c>
      <c r="D239" s="92">
        <v>2000</v>
      </c>
      <c r="E239" s="176" t="s">
        <v>119</v>
      </c>
      <c r="F239" s="242" t="s">
        <v>847</v>
      </c>
      <c r="G239" s="242"/>
      <c r="H239" s="86"/>
      <c r="I239" s="93" t="str">
        <f t="shared" si="32"/>
        <v>н.я</v>
      </c>
      <c r="J239" s="93"/>
      <c r="K239" s="94" t="e">
        <f t="shared" si="33"/>
        <v>#NUM!</v>
      </c>
      <c r="L239" s="176" t="s">
        <v>232</v>
      </c>
      <c r="M239" s="133"/>
      <c r="N239" s="137"/>
      <c r="O239" s="137"/>
      <c r="P239" s="137"/>
      <c r="Q239" s="137"/>
    </row>
    <row r="240" spans="1:17" s="139" customFormat="1" ht="15" hidden="1">
      <c r="A240" s="133"/>
      <c r="B240" s="272">
        <v>493</v>
      </c>
      <c r="C240" s="87" t="s">
        <v>197</v>
      </c>
      <c r="D240" s="205">
        <v>1999</v>
      </c>
      <c r="E240" s="176" t="s">
        <v>119</v>
      </c>
      <c r="F240" s="242" t="s">
        <v>847</v>
      </c>
      <c r="G240" s="242"/>
      <c r="H240" s="86"/>
      <c r="I240" s="93" t="str">
        <f t="shared" si="32"/>
        <v>н.я</v>
      </c>
      <c r="J240" s="93"/>
      <c r="K240" s="94" t="e">
        <f t="shared" si="33"/>
        <v>#NUM!</v>
      </c>
      <c r="L240" s="176" t="s">
        <v>138</v>
      </c>
      <c r="M240" s="133"/>
      <c r="N240" s="137"/>
      <c r="O240" s="137"/>
      <c r="P240" s="137"/>
      <c r="Q240" s="137"/>
    </row>
    <row r="241" spans="1:17" s="139" customFormat="1" ht="15" hidden="1">
      <c r="A241" s="133"/>
      <c r="B241" s="86">
        <v>17</v>
      </c>
      <c r="C241" s="87" t="s">
        <v>231</v>
      </c>
      <c r="D241" s="92">
        <v>2000</v>
      </c>
      <c r="E241" s="87" t="s">
        <v>119</v>
      </c>
      <c r="F241" s="242" t="s">
        <v>931</v>
      </c>
      <c r="G241" s="242"/>
      <c r="H241" s="86"/>
      <c r="I241" s="93" t="str">
        <f t="shared" si="32"/>
        <v>н.я.</v>
      </c>
      <c r="J241" s="93"/>
      <c r="K241" s="94" t="e">
        <f t="shared" si="33"/>
        <v>#NUM!</v>
      </c>
      <c r="L241" s="95" t="s">
        <v>232</v>
      </c>
      <c r="M241" s="133"/>
      <c r="N241" s="137"/>
      <c r="O241" s="137"/>
      <c r="P241" s="137"/>
      <c r="Q241" s="137"/>
    </row>
    <row r="242" spans="1:17" s="139" customFormat="1" ht="15" hidden="1">
      <c r="A242" s="133"/>
      <c r="B242" s="133">
        <v>586</v>
      </c>
      <c r="C242" s="137" t="s">
        <v>332</v>
      </c>
      <c r="D242" s="133">
        <v>2002</v>
      </c>
      <c r="E242" s="87" t="s">
        <v>333</v>
      </c>
      <c r="F242" s="242" t="s">
        <v>931</v>
      </c>
      <c r="G242" s="242"/>
      <c r="H242" s="86"/>
      <c r="I242" s="93" t="str">
        <f t="shared" si="32"/>
        <v>н.я.</v>
      </c>
      <c r="J242" s="93"/>
      <c r="K242" s="94" t="e">
        <f t="shared" si="33"/>
        <v>#NUM!</v>
      </c>
      <c r="L242" s="243" t="s">
        <v>334</v>
      </c>
      <c r="M242" s="133"/>
      <c r="N242" s="137"/>
      <c r="O242" s="137"/>
      <c r="P242" s="137"/>
      <c r="Q242" s="137"/>
    </row>
    <row r="243" spans="1:17" s="139" customFormat="1" ht="15" hidden="1">
      <c r="A243" s="133"/>
      <c r="B243" s="86">
        <v>27</v>
      </c>
      <c r="C243" s="87" t="s">
        <v>303</v>
      </c>
      <c r="D243" s="92">
        <v>2000</v>
      </c>
      <c r="E243" s="137" t="s">
        <v>119</v>
      </c>
      <c r="F243" s="242" t="s">
        <v>931</v>
      </c>
      <c r="G243" s="242"/>
      <c r="H243" s="86"/>
      <c r="I243" s="93" t="str">
        <f t="shared" si="32"/>
        <v>н.я.</v>
      </c>
      <c r="J243" s="93"/>
      <c r="K243" s="94" t="e">
        <f t="shared" si="33"/>
        <v>#NUM!</v>
      </c>
      <c r="L243" s="87" t="s">
        <v>232</v>
      </c>
      <c r="M243" s="133"/>
      <c r="N243" s="137"/>
      <c r="O243" s="137"/>
      <c r="P243" s="137"/>
      <c r="Q243" s="137"/>
    </row>
    <row r="244" spans="1:17" s="139" customFormat="1" ht="30" hidden="1">
      <c r="A244" s="133"/>
      <c r="B244" s="86">
        <v>5</v>
      </c>
      <c r="C244" s="87" t="s">
        <v>223</v>
      </c>
      <c r="D244" s="92">
        <v>2001</v>
      </c>
      <c r="E244" s="87" t="s">
        <v>224</v>
      </c>
      <c r="F244" s="242" t="s">
        <v>931</v>
      </c>
      <c r="G244" s="242"/>
      <c r="H244" s="86"/>
      <c r="I244" s="93" t="str">
        <f t="shared" si="32"/>
        <v>н.я.</v>
      </c>
      <c r="J244" s="93"/>
      <c r="K244" s="94" t="e">
        <f t="shared" si="33"/>
        <v>#NUM!</v>
      </c>
      <c r="L244" s="95" t="s">
        <v>206</v>
      </c>
      <c r="M244" s="133"/>
      <c r="N244" s="137"/>
      <c r="O244" s="137"/>
      <c r="P244" s="137"/>
      <c r="Q244" s="137"/>
    </row>
    <row r="245" spans="1:27" s="35" customFormat="1" ht="15.75" customHeight="1">
      <c r="A245" s="289" t="s">
        <v>69</v>
      </c>
      <c r="B245" s="289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S245" s="38"/>
      <c r="AA245" s="38"/>
    </row>
    <row r="246" spans="1:27" s="35" customFormat="1" ht="15.75" customHeight="1">
      <c r="A246" s="298" t="s">
        <v>19</v>
      </c>
      <c r="B246" s="298"/>
      <c r="C246" s="298"/>
      <c r="D246" s="298"/>
      <c r="E246" s="298"/>
      <c r="F246" s="298"/>
      <c r="G246" s="298"/>
      <c r="H246" s="298"/>
      <c r="I246" s="298"/>
      <c r="J246" s="298"/>
      <c r="K246" s="298"/>
      <c r="L246" s="298"/>
      <c r="M246" s="298"/>
      <c r="N246" s="298"/>
      <c r="O246" s="298"/>
      <c r="P246" s="298"/>
      <c r="S246" s="70"/>
      <c r="AA246" s="70"/>
    </row>
    <row r="247" spans="1:29" s="42" customFormat="1" ht="26.25" customHeight="1">
      <c r="A247" s="39" t="s">
        <v>1</v>
      </c>
      <c r="B247" s="39" t="s">
        <v>11</v>
      </c>
      <c r="C247" s="39" t="s">
        <v>2</v>
      </c>
      <c r="D247" s="128" t="s">
        <v>67</v>
      </c>
      <c r="E247" s="156"/>
      <c r="F247" s="157" t="s">
        <v>5</v>
      </c>
      <c r="G247" s="156"/>
      <c r="H247" s="157" t="s">
        <v>7</v>
      </c>
      <c r="I247" s="157" t="s">
        <v>18</v>
      </c>
      <c r="J247" s="157" t="s">
        <v>17</v>
      </c>
      <c r="K247" s="39"/>
      <c r="L247" s="39" t="s">
        <v>8</v>
      </c>
      <c r="M247" s="295" t="s">
        <v>50</v>
      </c>
      <c r="N247" s="296"/>
      <c r="O247" s="297"/>
      <c r="P247" s="116" t="s">
        <v>10</v>
      </c>
      <c r="Q247" s="117" t="s">
        <v>1</v>
      </c>
      <c r="S247" s="106"/>
      <c r="T247" s="45"/>
      <c r="U247" s="45"/>
      <c r="V247" s="45"/>
      <c r="W247" s="47"/>
      <c r="AA247" s="106"/>
      <c r="AB247" s="45"/>
      <c r="AC247" s="47"/>
    </row>
    <row r="248" spans="1:29" s="139" customFormat="1" ht="15">
      <c r="A248" s="89">
        <v>1</v>
      </c>
      <c r="B248" s="148">
        <v>200</v>
      </c>
      <c r="C248" s="87" t="s">
        <v>343</v>
      </c>
      <c r="D248" s="92">
        <v>2003</v>
      </c>
      <c r="E248" s="137" t="s">
        <v>128</v>
      </c>
      <c r="F248" s="86" t="str">
        <f>CONCATENATE(I248,"",J248)</f>
        <v>53,7</v>
      </c>
      <c r="G248" s="137"/>
      <c r="H248" s="133">
        <f aca="true" t="shared" si="34" ref="H248:H267">LOOKUP(K248,$AR$2:$AY$2,$AR$1:$AY$1)</f>
        <v>2</v>
      </c>
      <c r="I248" s="134"/>
      <c r="J248" s="135" t="s">
        <v>878</v>
      </c>
      <c r="K248" s="136">
        <f aca="true" t="shared" si="35" ref="K248:K272">((I248*100)+J248)</f>
        <v>53.7</v>
      </c>
      <c r="L248" s="95" t="s">
        <v>198</v>
      </c>
      <c r="M248" s="133">
        <v>1</v>
      </c>
      <c r="N248" s="137"/>
      <c r="O248" s="137"/>
      <c r="P248" s="137"/>
      <c r="Q248" s="137"/>
      <c r="S248" s="25"/>
      <c r="W248" s="138"/>
      <c r="AA248" s="25"/>
      <c r="AC248" s="138"/>
    </row>
    <row r="249" spans="1:29" s="139" customFormat="1" ht="15">
      <c r="A249" s="89">
        <v>2</v>
      </c>
      <c r="B249" s="133">
        <v>465</v>
      </c>
      <c r="C249" s="87" t="s">
        <v>248</v>
      </c>
      <c r="D249" s="92">
        <v>2003</v>
      </c>
      <c r="E249" s="137" t="s">
        <v>119</v>
      </c>
      <c r="F249" s="86" t="str">
        <f aca="true" t="shared" si="36" ref="F249:F256">CONCATENATE(I249,"",J249)</f>
        <v>54,6</v>
      </c>
      <c r="G249" s="137"/>
      <c r="H249" s="133">
        <f t="shared" si="34"/>
        <v>2</v>
      </c>
      <c r="I249" s="134"/>
      <c r="J249" s="135" t="s">
        <v>879</v>
      </c>
      <c r="K249" s="136">
        <f t="shared" si="35"/>
        <v>54.6</v>
      </c>
      <c r="L249" s="87" t="s">
        <v>120</v>
      </c>
      <c r="M249" s="133">
        <v>2</v>
      </c>
      <c r="N249" s="137"/>
      <c r="O249" s="137"/>
      <c r="P249" s="137"/>
      <c r="Q249" s="137"/>
      <c r="S249" s="25"/>
      <c r="W249" s="138"/>
      <c r="AA249" s="25"/>
      <c r="AC249" s="138"/>
    </row>
    <row r="250" spans="1:29" s="139" customFormat="1" ht="15">
      <c r="A250" s="89">
        <v>3</v>
      </c>
      <c r="B250" s="133">
        <v>429</v>
      </c>
      <c r="C250" s="87" t="s">
        <v>251</v>
      </c>
      <c r="D250" s="92">
        <v>2003</v>
      </c>
      <c r="E250" s="137" t="s">
        <v>119</v>
      </c>
      <c r="F250" s="86" t="str">
        <f t="shared" si="36"/>
        <v>56,7</v>
      </c>
      <c r="G250" s="137"/>
      <c r="H250" s="133">
        <f t="shared" si="34"/>
        <v>3</v>
      </c>
      <c r="I250" s="134"/>
      <c r="J250" s="135" t="s">
        <v>880</v>
      </c>
      <c r="K250" s="136">
        <f t="shared" si="35"/>
        <v>56.7</v>
      </c>
      <c r="L250" s="87" t="s">
        <v>120</v>
      </c>
      <c r="M250" s="133">
        <v>3</v>
      </c>
      <c r="N250" s="137"/>
      <c r="O250" s="137"/>
      <c r="P250" s="137"/>
      <c r="Q250" s="137"/>
      <c r="S250" s="25"/>
      <c r="W250" s="138"/>
      <c r="AA250" s="25"/>
      <c r="AC250" s="138"/>
    </row>
    <row r="251" spans="1:29" s="139" customFormat="1" ht="15">
      <c r="A251" s="89">
        <v>4</v>
      </c>
      <c r="B251" s="133">
        <v>1</v>
      </c>
      <c r="C251" s="87" t="s">
        <v>166</v>
      </c>
      <c r="D251" s="92">
        <v>2003</v>
      </c>
      <c r="E251" s="137" t="s">
        <v>154</v>
      </c>
      <c r="F251" s="86" t="str">
        <f t="shared" si="36"/>
        <v>58,6</v>
      </c>
      <c r="G251" s="137"/>
      <c r="H251" s="133">
        <f t="shared" si="34"/>
        <v>3</v>
      </c>
      <c r="I251" s="134"/>
      <c r="J251" s="135" t="s">
        <v>876</v>
      </c>
      <c r="K251" s="136">
        <f t="shared" si="35"/>
        <v>58.6</v>
      </c>
      <c r="L251" s="87" t="s">
        <v>167</v>
      </c>
      <c r="M251" s="133">
        <v>1</v>
      </c>
      <c r="N251" s="137"/>
      <c r="O251" s="137"/>
      <c r="P251" s="137"/>
      <c r="Q251" s="137"/>
      <c r="S251" s="142"/>
      <c r="W251" s="138"/>
      <c r="AA251" s="142"/>
      <c r="AC251" s="138"/>
    </row>
    <row r="252" spans="1:29" s="139" customFormat="1" ht="15">
      <c r="A252" s="89">
        <v>5</v>
      </c>
      <c r="B252" s="133">
        <v>258</v>
      </c>
      <c r="C252" s="87" t="s">
        <v>271</v>
      </c>
      <c r="D252" s="92">
        <v>2003</v>
      </c>
      <c r="E252" s="137" t="s">
        <v>119</v>
      </c>
      <c r="F252" s="86" t="str">
        <f t="shared" si="36"/>
        <v>58,9</v>
      </c>
      <c r="G252" s="137"/>
      <c r="H252" s="133">
        <f t="shared" si="34"/>
        <v>3</v>
      </c>
      <c r="I252" s="134"/>
      <c r="J252" s="135" t="s">
        <v>881</v>
      </c>
      <c r="K252" s="136">
        <f t="shared" si="35"/>
        <v>58.9</v>
      </c>
      <c r="L252" s="87" t="s">
        <v>345</v>
      </c>
      <c r="M252" s="133">
        <v>1</v>
      </c>
      <c r="N252" s="137"/>
      <c r="O252" s="137"/>
      <c r="P252" s="137"/>
      <c r="Q252" s="137"/>
      <c r="W252" s="138"/>
      <c r="AC252" s="138"/>
    </row>
    <row r="253" spans="1:29" s="139" customFormat="1" ht="15">
      <c r="A253" s="89">
        <v>6</v>
      </c>
      <c r="B253" s="133">
        <v>25</v>
      </c>
      <c r="C253" s="87" t="s">
        <v>341</v>
      </c>
      <c r="D253" s="92">
        <v>2003</v>
      </c>
      <c r="E253" s="137" t="s">
        <v>274</v>
      </c>
      <c r="F253" s="86" t="str">
        <f t="shared" si="36"/>
        <v>58,9</v>
      </c>
      <c r="G253" s="137"/>
      <c r="H253" s="133">
        <f t="shared" si="34"/>
        <v>3</v>
      </c>
      <c r="I253" s="134"/>
      <c r="J253" s="135" t="s">
        <v>881</v>
      </c>
      <c r="K253" s="136">
        <f t="shared" si="35"/>
        <v>58.9</v>
      </c>
      <c r="L253" s="87" t="s">
        <v>250</v>
      </c>
      <c r="M253" s="133">
        <v>1</v>
      </c>
      <c r="N253" s="137"/>
      <c r="O253" s="137"/>
      <c r="P253" s="137"/>
      <c r="Q253" s="137"/>
      <c r="S253" s="25"/>
      <c r="W253" s="138"/>
      <c r="AA253" s="25"/>
      <c r="AC253" s="138"/>
    </row>
    <row r="254" spans="1:29" s="139" customFormat="1" ht="15">
      <c r="A254" s="89">
        <v>7</v>
      </c>
      <c r="B254" s="133">
        <v>378</v>
      </c>
      <c r="C254" s="87" t="s">
        <v>346</v>
      </c>
      <c r="D254" s="92">
        <v>2003</v>
      </c>
      <c r="E254" s="137" t="s">
        <v>128</v>
      </c>
      <c r="F254" s="86" t="str">
        <f t="shared" si="36"/>
        <v>59,1</v>
      </c>
      <c r="G254" s="137"/>
      <c r="H254" s="133">
        <f t="shared" si="34"/>
        <v>3</v>
      </c>
      <c r="I254" s="134"/>
      <c r="J254" s="135" t="s">
        <v>887</v>
      </c>
      <c r="K254" s="136">
        <f t="shared" si="35"/>
        <v>59.1</v>
      </c>
      <c r="L254" s="87" t="s">
        <v>129</v>
      </c>
      <c r="M254" s="133">
        <v>1</v>
      </c>
      <c r="N254" s="137"/>
      <c r="O254" s="137"/>
      <c r="P254" s="137"/>
      <c r="Q254" s="137"/>
      <c r="S254" s="142"/>
      <c r="W254" s="138"/>
      <c r="AA254" s="142"/>
      <c r="AC254" s="138"/>
    </row>
    <row r="255" spans="1:92" s="131" customFormat="1" ht="15">
      <c r="A255" s="89">
        <v>8</v>
      </c>
      <c r="B255" s="133">
        <v>20</v>
      </c>
      <c r="C255" s="87" t="s">
        <v>134</v>
      </c>
      <c r="D255" s="92">
        <v>2003</v>
      </c>
      <c r="E255" s="137" t="s">
        <v>135</v>
      </c>
      <c r="F255" s="86" t="str">
        <f t="shared" si="36"/>
        <v>59,4</v>
      </c>
      <c r="G255" s="137"/>
      <c r="H255" s="133">
        <f t="shared" si="34"/>
        <v>3</v>
      </c>
      <c r="I255" s="134"/>
      <c r="J255" s="135" t="s">
        <v>882</v>
      </c>
      <c r="K255" s="136">
        <f t="shared" si="35"/>
        <v>59.4</v>
      </c>
      <c r="L255" s="87" t="s">
        <v>136</v>
      </c>
      <c r="M255" s="133">
        <v>2</v>
      </c>
      <c r="N255" s="137"/>
      <c r="O255" s="137"/>
      <c r="P255" s="137"/>
      <c r="Q255" s="137"/>
      <c r="R255" s="139"/>
      <c r="S255" s="139"/>
      <c r="T255" s="139"/>
      <c r="U255" s="139"/>
      <c r="V255" s="139"/>
      <c r="W255" s="138"/>
      <c r="X255" s="139"/>
      <c r="Y255" s="139"/>
      <c r="Z255" s="139"/>
      <c r="AA255" s="139"/>
      <c r="AB255" s="139"/>
      <c r="AC255" s="138"/>
      <c r="AD255" s="139"/>
      <c r="AE255" s="139"/>
      <c r="AF255" s="139"/>
      <c r="AG255" s="139"/>
      <c r="AH255" s="139"/>
      <c r="AI255" s="139"/>
      <c r="AJ255" s="139"/>
      <c r="AK255" s="139"/>
      <c r="AL255" s="139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  <c r="BF255" s="139"/>
      <c r="BG255" s="139"/>
      <c r="BH255" s="139"/>
      <c r="BI255" s="139"/>
      <c r="BJ255" s="139"/>
      <c r="BK255" s="139"/>
      <c r="BL255" s="139"/>
      <c r="BM255" s="139"/>
      <c r="BN255" s="139"/>
      <c r="BO255" s="139"/>
      <c r="BP255" s="139"/>
      <c r="BQ255" s="139"/>
      <c r="BR255" s="139"/>
      <c r="BS255" s="139"/>
      <c r="BT255" s="139"/>
      <c r="BU255" s="139"/>
      <c r="BV255" s="139"/>
      <c r="BW255" s="139"/>
      <c r="BX255" s="139"/>
      <c r="BY255" s="139"/>
      <c r="BZ255" s="139"/>
      <c r="CA255" s="139"/>
      <c r="CB255" s="139"/>
      <c r="CC255" s="139"/>
      <c r="CD255" s="139"/>
      <c r="CE255" s="139"/>
      <c r="CF255" s="139"/>
      <c r="CG255" s="139"/>
      <c r="CH255" s="139"/>
      <c r="CI255" s="139"/>
      <c r="CJ255" s="139"/>
      <c r="CK255" s="139"/>
      <c r="CL255" s="139"/>
      <c r="CM255" s="139"/>
      <c r="CN255" s="139"/>
    </row>
    <row r="256" spans="1:29" s="139" customFormat="1" ht="15">
      <c r="A256" s="89">
        <v>9</v>
      </c>
      <c r="B256" s="133">
        <v>458</v>
      </c>
      <c r="C256" s="204" t="s">
        <v>285</v>
      </c>
      <c r="D256" s="92">
        <v>2003</v>
      </c>
      <c r="E256" s="139" t="s">
        <v>119</v>
      </c>
      <c r="F256" s="86" t="str">
        <f t="shared" si="36"/>
        <v>59,6</v>
      </c>
      <c r="G256" s="137"/>
      <c r="H256" s="133">
        <f t="shared" si="34"/>
        <v>3</v>
      </c>
      <c r="I256" s="134"/>
      <c r="J256" s="135" t="s">
        <v>892</v>
      </c>
      <c r="K256" s="136">
        <f t="shared" si="35"/>
        <v>59.6</v>
      </c>
      <c r="L256" s="204" t="s">
        <v>183</v>
      </c>
      <c r="M256" s="133">
        <v>2</v>
      </c>
      <c r="N256" s="137"/>
      <c r="O256" s="137"/>
      <c r="P256" s="137"/>
      <c r="Q256" s="137"/>
      <c r="S256" s="25"/>
      <c r="W256" s="138"/>
      <c r="AA256" s="25"/>
      <c r="AC256" s="138"/>
    </row>
    <row r="257" spans="1:29" s="139" customFormat="1" ht="15">
      <c r="A257" s="89">
        <v>10</v>
      </c>
      <c r="B257" s="133">
        <v>80</v>
      </c>
      <c r="C257" s="87" t="s">
        <v>349</v>
      </c>
      <c r="D257" s="92">
        <v>2003</v>
      </c>
      <c r="E257" s="137" t="s">
        <v>116</v>
      </c>
      <c r="F257" s="86" t="str">
        <f aca="true" t="shared" si="37" ref="F257:F272">CONCATENATE(I257,":",J257)</f>
        <v>1:01,9</v>
      </c>
      <c r="G257" s="137"/>
      <c r="H257" s="133" t="str">
        <f t="shared" si="34"/>
        <v>1юн</v>
      </c>
      <c r="I257" s="134">
        <v>1</v>
      </c>
      <c r="J257" s="135" t="s">
        <v>893</v>
      </c>
      <c r="K257" s="136">
        <f t="shared" si="35"/>
        <v>101.9</v>
      </c>
      <c r="L257" s="87" t="s">
        <v>348</v>
      </c>
      <c r="M257" s="133">
        <v>3</v>
      </c>
      <c r="N257" s="137"/>
      <c r="O257" s="137"/>
      <c r="P257" s="137"/>
      <c r="Q257" s="137"/>
      <c r="S257" s="25"/>
      <c r="W257" s="138"/>
      <c r="AA257" s="25"/>
      <c r="AC257" s="138"/>
    </row>
    <row r="258" spans="1:29" s="139" customFormat="1" ht="15">
      <c r="A258" s="89">
        <v>11</v>
      </c>
      <c r="B258" s="133">
        <v>152</v>
      </c>
      <c r="C258" s="87" t="s">
        <v>284</v>
      </c>
      <c r="D258" s="92">
        <v>2003</v>
      </c>
      <c r="E258" s="137" t="s">
        <v>128</v>
      </c>
      <c r="F258" s="86" t="str">
        <f t="shared" si="37"/>
        <v>1:02,7</v>
      </c>
      <c r="G258" s="137"/>
      <c r="H258" s="133" t="str">
        <f t="shared" si="34"/>
        <v>1юн</v>
      </c>
      <c r="I258" s="134">
        <v>1</v>
      </c>
      <c r="J258" s="135" t="s">
        <v>884</v>
      </c>
      <c r="K258" s="136">
        <f t="shared" si="35"/>
        <v>102.7</v>
      </c>
      <c r="L258" s="87" t="s">
        <v>129</v>
      </c>
      <c r="M258" s="133">
        <v>1</v>
      </c>
      <c r="N258" s="137"/>
      <c r="O258" s="137"/>
      <c r="P258" s="137"/>
      <c r="Q258" s="137"/>
      <c r="S258" s="142"/>
      <c r="W258" s="138"/>
      <c r="AA258" s="142"/>
      <c r="AC258" s="138"/>
    </row>
    <row r="259" spans="1:29" s="139" customFormat="1" ht="15">
      <c r="A259" s="89">
        <v>12</v>
      </c>
      <c r="B259" s="133">
        <v>29</v>
      </c>
      <c r="C259" s="87" t="s">
        <v>350</v>
      </c>
      <c r="D259" s="92">
        <v>2003</v>
      </c>
      <c r="E259" s="137" t="s">
        <v>128</v>
      </c>
      <c r="F259" s="86" t="str">
        <f t="shared" si="37"/>
        <v>1:02,9</v>
      </c>
      <c r="G259" s="137"/>
      <c r="H259" s="133" t="str">
        <f t="shared" si="34"/>
        <v>1юн</v>
      </c>
      <c r="I259" s="134">
        <v>1</v>
      </c>
      <c r="J259" s="135" t="s">
        <v>889</v>
      </c>
      <c r="K259" s="136">
        <f t="shared" si="35"/>
        <v>102.9</v>
      </c>
      <c r="L259" s="87" t="s">
        <v>198</v>
      </c>
      <c r="M259" s="133">
        <v>1</v>
      </c>
      <c r="N259" s="137"/>
      <c r="O259" s="137"/>
      <c r="P259" s="137"/>
      <c r="Q259" s="137"/>
      <c r="S259" s="25"/>
      <c r="W259" s="138"/>
      <c r="AA259" s="25"/>
      <c r="AC259" s="138"/>
    </row>
    <row r="260" spans="1:92" s="131" customFormat="1" ht="15">
      <c r="A260" s="89">
        <v>13</v>
      </c>
      <c r="B260" s="133">
        <v>307</v>
      </c>
      <c r="C260" s="87" t="s">
        <v>257</v>
      </c>
      <c r="D260" s="92">
        <v>2004</v>
      </c>
      <c r="E260" s="137" t="s">
        <v>258</v>
      </c>
      <c r="F260" s="86" t="str">
        <f t="shared" si="37"/>
        <v>1:03,0</v>
      </c>
      <c r="G260" s="137"/>
      <c r="H260" s="133" t="str">
        <f t="shared" si="34"/>
        <v>1юн</v>
      </c>
      <c r="I260" s="134">
        <v>1</v>
      </c>
      <c r="J260" s="135" t="s">
        <v>890</v>
      </c>
      <c r="K260" s="136">
        <f t="shared" si="35"/>
        <v>103</v>
      </c>
      <c r="L260" s="95" t="s">
        <v>259</v>
      </c>
      <c r="M260" s="133">
        <v>2</v>
      </c>
      <c r="N260" s="137"/>
      <c r="O260" s="137"/>
      <c r="P260" s="137"/>
      <c r="Q260" s="137"/>
      <c r="R260" s="139"/>
      <c r="S260" s="25"/>
      <c r="T260" s="139"/>
      <c r="U260" s="139"/>
      <c r="V260" s="139"/>
      <c r="W260" s="138"/>
      <c r="X260" s="139"/>
      <c r="Y260" s="139"/>
      <c r="Z260" s="139"/>
      <c r="AA260" s="25"/>
      <c r="AB260" s="139"/>
      <c r="AC260" s="138"/>
      <c r="AD260" s="139"/>
      <c r="AE260" s="139"/>
      <c r="AF260" s="139"/>
      <c r="AG260" s="139"/>
      <c r="AH260" s="139"/>
      <c r="AI260" s="139"/>
      <c r="AJ260" s="139"/>
      <c r="AK260" s="139"/>
      <c r="AL260" s="139"/>
      <c r="AM260" s="139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  <c r="AY260" s="139"/>
      <c r="AZ260" s="139"/>
      <c r="BA260" s="139"/>
      <c r="BB260" s="139"/>
      <c r="BC260" s="139"/>
      <c r="BD260" s="139"/>
      <c r="BE260" s="139"/>
      <c r="BF260" s="139"/>
      <c r="BG260" s="139"/>
      <c r="BH260" s="139"/>
      <c r="BI260" s="139"/>
      <c r="BJ260" s="139"/>
      <c r="BK260" s="139"/>
      <c r="BL260" s="139"/>
      <c r="BM260" s="139"/>
      <c r="BN260" s="139"/>
      <c r="BO260" s="139"/>
      <c r="BP260" s="139"/>
      <c r="BQ260" s="139"/>
      <c r="BR260" s="139"/>
      <c r="BS260" s="139"/>
      <c r="BT260" s="139"/>
      <c r="BU260" s="139"/>
      <c r="BV260" s="139"/>
      <c r="BW260" s="139"/>
      <c r="BX260" s="139"/>
      <c r="BY260" s="139"/>
      <c r="BZ260" s="139"/>
      <c r="CA260" s="139"/>
      <c r="CB260" s="139"/>
      <c r="CC260" s="139"/>
      <c r="CD260" s="139"/>
      <c r="CE260" s="139"/>
      <c r="CF260" s="139"/>
      <c r="CG260" s="139"/>
      <c r="CH260" s="139"/>
      <c r="CI260" s="139"/>
      <c r="CJ260" s="139"/>
      <c r="CK260" s="139"/>
      <c r="CL260" s="139"/>
      <c r="CM260" s="139"/>
      <c r="CN260" s="139"/>
    </row>
    <row r="261" spans="1:29" s="139" customFormat="1" ht="15">
      <c r="A261" s="89">
        <v>14</v>
      </c>
      <c r="B261" s="133">
        <v>91</v>
      </c>
      <c r="C261" s="87" t="s">
        <v>279</v>
      </c>
      <c r="D261" s="92">
        <v>2003</v>
      </c>
      <c r="E261" s="137" t="s">
        <v>128</v>
      </c>
      <c r="F261" s="86" t="str">
        <f t="shared" si="37"/>
        <v>1:03,4</v>
      </c>
      <c r="G261" s="137"/>
      <c r="H261" s="133" t="str">
        <f t="shared" si="34"/>
        <v>1юн</v>
      </c>
      <c r="I261" s="134">
        <v>1</v>
      </c>
      <c r="J261" s="135" t="s">
        <v>885</v>
      </c>
      <c r="K261" s="136">
        <f t="shared" si="35"/>
        <v>103.4</v>
      </c>
      <c r="L261" s="87" t="s">
        <v>280</v>
      </c>
      <c r="M261" s="133">
        <v>2</v>
      </c>
      <c r="N261" s="137"/>
      <c r="O261" s="137"/>
      <c r="P261" s="137"/>
      <c r="Q261" s="137"/>
      <c r="S261" s="142"/>
      <c r="W261" s="138"/>
      <c r="AA261" s="142"/>
      <c r="AC261" s="138"/>
    </row>
    <row r="262" spans="1:29" s="139" customFormat="1" ht="15">
      <c r="A262" s="89">
        <v>15</v>
      </c>
      <c r="B262" s="133">
        <v>21</v>
      </c>
      <c r="C262" s="87" t="s">
        <v>276</v>
      </c>
      <c r="D262" s="92">
        <v>2004</v>
      </c>
      <c r="E262" s="137" t="s">
        <v>162</v>
      </c>
      <c r="F262" s="86" t="str">
        <f t="shared" si="37"/>
        <v>1:04,5</v>
      </c>
      <c r="G262" s="137"/>
      <c r="H262" s="133" t="str">
        <f t="shared" si="34"/>
        <v>1юн</v>
      </c>
      <c r="I262" s="134">
        <v>1</v>
      </c>
      <c r="J262" s="135" t="s">
        <v>886</v>
      </c>
      <c r="K262" s="136">
        <f t="shared" si="35"/>
        <v>104.5</v>
      </c>
      <c r="L262" s="87" t="s">
        <v>194</v>
      </c>
      <c r="M262" s="133">
        <v>3</v>
      </c>
      <c r="N262" s="137"/>
      <c r="O262" s="137"/>
      <c r="P262" s="137"/>
      <c r="Q262" s="137"/>
      <c r="R262" s="140"/>
      <c r="S262" s="142"/>
      <c r="W262" s="138"/>
      <c r="Z262" s="140"/>
      <c r="AA262" s="142"/>
      <c r="AC262" s="138"/>
    </row>
    <row r="263" spans="1:29" s="139" customFormat="1" ht="15">
      <c r="A263" s="89">
        <v>16</v>
      </c>
      <c r="B263" s="133">
        <v>423</v>
      </c>
      <c r="C263" s="87" t="s">
        <v>263</v>
      </c>
      <c r="D263" s="92">
        <v>2004</v>
      </c>
      <c r="E263" s="137" t="s">
        <v>119</v>
      </c>
      <c r="F263" s="86" t="str">
        <f t="shared" si="37"/>
        <v>1:04,6</v>
      </c>
      <c r="G263" s="137"/>
      <c r="H263" s="133" t="str">
        <f t="shared" si="34"/>
        <v>1юн</v>
      </c>
      <c r="I263" s="134">
        <v>1</v>
      </c>
      <c r="J263" s="135" t="s">
        <v>877</v>
      </c>
      <c r="K263" s="136">
        <f t="shared" si="35"/>
        <v>104.6</v>
      </c>
      <c r="L263" s="87" t="s">
        <v>264</v>
      </c>
      <c r="M263" s="133">
        <v>2</v>
      </c>
      <c r="N263" s="137"/>
      <c r="O263" s="137"/>
      <c r="P263" s="137"/>
      <c r="Q263" s="137"/>
      <c r="R263" s="140"/>
      <c r="S263" s="142"/>
      <c r="W263" s="138"/>
      <c r="Z263" s="140"/>
      <c r="AA263" s="142"/>
      <c r="AC263" s="138"/>
    </row>
    <row r="264" spans="1:29" s="139" customFormat="1" ht="15">
      <c r="A264" s="89">
        <v>17</v>
      </c>
      <c r="B264" s="133">
        <v>84</v>
      </c>
      <c r="C264" s="87" t="s">
        <v>347</v>
      </c>
      <c r="D264" s="92">
        <v>2004</v>
      </c>
      <c r="E264" s="137" t="s">
        <v>116</v>
      </c>
      <c r="F264" s="86" t="str">
        <f t="shared" si="37"/>
        <v>1:05,5</v>
      </c>
      <c r="G264" s="137"/>
      <c r="H264" s="133" t="str">
        <f t="shared" si="34"/>
        <v>1юн</v>
      </c>
      <c r="I264" s="134">
        <v>1</v>
      </c>
      <c r="J264" s="135" t="s">
        <v>870</v>
      </c>
      <c r="K264" s="136">
        <f t="shared" si="35"/>
        <v>105.5</v>
      </c>
      <c r="L264" s="87" t="s">
        <v>348</v>
      </c>
      <c r="M264" s="133">
        <v>2</v>
      </c>
      <c r="N264" s="137"/>
      <c r="O264" s="137"/>
      <c r="P264" s="137"/>
      <c r="Q264" s="137"/>
      <c r="S264" s="142"/>
      <c r="W264" s="138"/>
      <c r="AA264" s="142"/>
      <c r="AC264" s="138"/>
    </row>
    <row r="265" spans="1:29" s="139" customFormat="1" ht="15">
      <c r="A265" s="89">
        <v>18</v>
      </c>
      <c r="B265" s="133">
        <v>53</v>
      </c>
      <c r="C265" s="87" t="s">
        <v>115</v>
      </c>
      <c r="D265" s="92">
        <v>2003</v>
      </c>
      <c r="E265" s="137" t="s">
        <v>116</v>
      </c>
      <c r="F265" s="86" t="str">
        <f t="shared" si="37"/>
        <v>1:05,7</v>
      </c>
      <c r="G265" s="137"/>
      <c r="H265" s="133" t="str">
        <f t="shared" si="34"/>
        <v>1юн</v>
      </c>
      <c r="I265" s="134">
        <v>1</v>
      </c>
      <c r="J265" s="135" t="s">
        <v>888</v>
      </c>
      <c r="K265" s="136">
        <f t="shared" si="35"/>
        <v>105.7</v>
      </c>
      <c r="L265" s="87" t="s">
        <v>117</v>
      </c>
      <c r="M265" s="133">
        <v>3</v>
      </c>
      <c r="N265" s="137"/>
      <c r="O265" s="137"/>
      <c r="P265" s="137"/>
      <c r="Q265" s="137"/>
      <c r="R265" s="140"/>
      <c r="S265" s="142"/>
      <c r="W265" s="138"/>
      <c r="Z265" s="140"/>
      <c r="AA265" s="142"/>
      <c r="AC265" s="138"/>
    </row>
    <row r="266" spans="1:29" s="139" customFormat="1" ht="15">
      <c r="A266" s="89">
        <v>19</v>
      </c>
      <c r="B266" s="133">
        <v>17</v>
      </c>
      <c r="C266" s="87" t="s">
        <v>287</v>
      </c>
      <c r="D266" s="92">
        <v>2004</v>
      </c>
      <c r="E266" s="137" t="s">
        <v>162</v>
      </c>
      <c r="F266" s="86" t="str">
        <f t="shared" si="37"/>
        <v>1:07,3</v>
      </c>
      <c r="G266" s="137"/>
      <c r="H266" s="133" t="str">
        <f t="shared" si="34"/>
        <v>2юн</v>
      </c>
      <c r="I266" s="134">
        <v>1</v>
      </c>
      <c r="J266" s="135" t="s">
        <v>883</v>
      </c>
      <c r="K266" s="136">
        <f t="shared" si="35"/>
        <v>107.3</v>
      </c>
      <c r="L266" s="87" t="s">
        <v>194</v>
      </c>
      <c r="M266" s="133">
        <v>3</v>
      </c>
      <c r="N266" s="137"/>
      <c r="O266" s="137"/>
      <c r="P266" s="137"/>
      <c r="Q266" s="137"/>
      <c r="W266" s="138"/>
      <c r="AC266" s="138"/>
    </row>
    <row r="267" spans="1:29" s="139" customFormat="1" ht="15">
      <c r="A267" s="89">
        <v>20</v>
      </c>
      <c r="B267" s="133">
        <v>22</v>
      </c>
      <c r="C267" s="87" t="s">
        <v>255</v>
      </c>
      <c r="D267" s="92">
        <v>2004</v>
      </c>
      <c r="E267" s="137" t="s">
        <v>154</v>
      </c>
      <c r="F267" s="86" t="str">
        <f t="shared" si="37"/>
        <v>1:17,1</v>
      </c>
      <c r="G267" s="137"/>
      <c r="H267" s="133" t="str">
        <f t="shared" si="34"/>
        <v>б/р</v>
      </c>
      <c r="I267" s="134">
        <v>1</v>
      </c>
      <c r="J267" s="135" t="s">
        <v>891</v>
      </c>
      <c r="K267" s="136">
        <f t="shared" si="35"/>
        <v>117.1</v>
      </c>
      <c r="L267" s="87" t="s">
        <v>167</v>
      </c>
      <c r="M267" s="133">
        <v>3</v>
      </c>
      <c r="N267" s="137"/>
      <c r="O267" s="137"/>
      <c r="P267" s="137"/>
      <c r="Q267" s="137"/>
      <c r="S267" s="25"/>
      <c r="W267" s="138"/>
      <c r="AA267" s="25"/>
      <c r="AC267" s="138"/>
    </row>
    <row r="268" spans="1:28" s="139" customFormat="1" ht="15" hidden="1">
      <c r="A268" s="89"/>
      <c r="B268" s="148">
        <v>471</v>
      </c>
      <c r="C268" s="87" t="s">
        <v>340</v>
      </c>
      <c r="D268" s="92">
        <v>2003</v>
      </c>
      <c r="E268" s="137" t="s">
        <v>179</v>
      </c>
      <c r="F268" s="86" t="str">
        <f t="shared" si="37"/>
        <v>н.я:</v>
      </c>
      <c r="G268" s="137"/>
      <c r="H268" s="133"/>
      <c r="I268" s="134" t="s">
        <v>847</v>
      </c>
      <c r="J268" s="135"/>
      <c r="K268" s="136" t="e">
        <f t="shared" si="35"/>
        <v>#VALUE!</v>
      </c>
      <c r="L268" s="87" t="s">
        <v>180</v>
      </c>
      <c r="M268" s="133"/>
      <c r="N268" s="137"/>
      <c r="O268" s="137"/>
      <c r="P268" s="137"/>
      <c r="Q268" s="137"/>
      <c r="T268" s="138"/>
      <c r="U268" s="138"/>
      <c r="V268" s="138"/>
      <c r="AB268" s="138"/>
    </row>
    <row r="269" spans="1:29" s="139" customFormat="1" ht="15" hidden="1">
      <c r="A269" s="89"/>
      <c r="B269" s="133">
        <v>479</v>
      </c>
      <c r="C269" s="87" t="s">
        <v>342</v>
      </c>
      <c r="D269" s="92">
        <v>2003</v>
      </c>
      <c r="E269" s="137" t="s">
        <v>179</v>
      </c>
      <c r="F269" s="86" t="str">
        <f t="shared" si="37"/>
        <v>н.я:</v>
      </c>
      <c r="G269" s="137"/>
      <c r="H269" s="133"/>
      <c r="I269" s="134" t="s">
        <v>847</v>
      </c>
      <c r="J269" s="135"/>
      <c r="K269" s="136" t="e">
        <f t="shared" si="35"/>
        <v>#VALUE!</v>
      </c>
      <c r="L269" s="87" t="s">
        <v>180</v>
      </c>
      <c r="M269" s="133"/>
      <c r="N269" s="137"/>
      <c r="O269" s="137"/>
      <c r="P269" s="137"/>
      <c r="Q269" s="137"/>
      <c r="S269" s="25"/>
      <c r="W269" s="138"/>
      <c r="AA269" s="25"/>
      <c r="AC269" s="138"/>
    </row>
    <row r="270" spans="1:29" s="139" customFormat="1" ht="15" hidden="1">
      <c r="A270" s="89"/>
      <c r="B270" s="133">
        <v>40</v>
      </c>
      <c r="C270" s="87" t="s">
        <v>344</v>
      </c>
      <c r="D270" s="92">
        <v>2003</v>
      </c>
      <c r="E270" s="137" t="s">
        <v>154</v>
      </c>
      <c r="F270" s="86" t="str">
        <f t="shared" si="37"/>
        <v>н.я:</v>
      </c>
      <c r="G270" s="137"/>
      <c r="H270" s="133"/>
      <c r="I270" s="134" t="s">
        <v>847</v>
      </c>
      <c r="J270" s="135"/>
      <c r="K270" s="136" t="e">
        <f t="shared" si="35"/>
        <v>#VALUE!</v>
      </c>
      <c r="L270" s="87" t="s">
        <v>155</v>
      </c>
      <c r="M270" s="133"/>
      <c r="N270" s="137"/>
      <c r="O270" s="137"/>
      <c r="P270" s="137"/>
      <c r="Q270" s="137"/>
      <c r="W270" s="138"/>
      <c r="AC270" s="138"/>
    </row>
    <row r="271" spans="1:28" s="139" customFormat="1" ht="15" hidden="1">
      <c r="A271" s="89"/>
      <c r="B271" s="133">
        <v>5</v>
      </c>
      <c r="C271" s="137" t="s">
        <v>181</v>
      </c>
      <c r="D271" s="92">
        <v>2003</v>
      </c>
      <c r="E271" s="137" t="s">
        <v>154</v>
      </c>
      <c r="F271" s="86" t="str">
        <f t="shared" si="37"/>
        <v>н.я:</v>
      </c>
      <c r="G271" s="137"/>
      <c r="H271" s="133"/>
      <c r="I271" s="134" t="s">
        <v>847</v>
      </c>
      <c r="J271" s="135"/>
      <c r="K271" s="136" t="e">
        <f t="shared" si="35"/>
        <v>#VALUE!</v>
      </c>
      <c r="L271" s="137" t="s">
        <v>167</v>
      </c>
      <c r="M271" s="133"/>
      <c r="N271" s="137"/>
      <c r="O271" s="137"/>
      <c r="P271" s="137"/>
      <c r="Q271" s="137"/>
      <c r="T271" s="138"/>
      <c r="U271" s="138"/>
      <c r="V271" s="138"/>
      <c r="AB271" s="138"/>
    </row>
    <row r="272" spans="1:28" s="139" customFormat="1" ht="15" hidden="1">
      <c r="A272" s="89"/>
      <c r="B272" s="133">
        <v>23</v>
      </c>
      <c r="C272" s="87" t="s">
        <v>173</v>
      </c>
      <c r="D272" s="92">
        <v>2003</v>
      </c>
      <c r="E272" s="137" t="s">
        <v>154</v>
      </c>
      <c r="F272" s="86" t="str">
        <f t="shared" si="37"/>
        <v>н.я:</v>
      </c>
      <c r="G272" s="137"/>
      <c r="H272" s="133"/>
      <c r="I272" s="134" t="s">
        <v>847</v>
      </c>
      <c r="J272" s="135"/>
      <c r="K272" s="136" t="e">
        <f t="shared" si="35"/>
        <v>#VALUE!</v>
      </c>
      <c r="L272" s="87" t="s">
        <v>167</v>
      </c>
      <c r="M272" s="133"/>
      <c r="N272" s="137"/>
      <c r="O272" s="137"/>
      <c r="P272" s="137"/>
      <c r="Q272" s="137"/>
      <c r="T272" s="138"/>
      <c r="U272" s="138"/>
      <c r="V272" s="138"/>
      <c r="AB272" s="138"/>
    </row>
    <row r="273" spans="1:27" s="35" customFormat="1" ht="15.75" customHeight="1">
      <c r="A273" s="289" t="s">
        <v>57</v>
      </c>
      <c r="B273" s="289"/>
      <c r="C273" s="289"/>
      <c r="D273" s="289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  <c r="O273" s="289"/>
      <c r="P273" s="289"/>
      <c r="S273" s="38"/>
      <c r="AA273" s="38"/>
    </row>
    <row r="274" spans="1:27" s="35" customFormat="1" ht="15.75" customHeight="1">
      <c r="A274" s="298" t="s">
        <v>19</v>
      </c>
      <c r="B274" s="298"/>
      <c r="C274" s="298"/>
      <c r="D274" s="298"/>
      <c r="E274" s="298"/>
      <c r="F274" s="298"/>
      <c r="G274" s="298"/>
      <c r="H274" s="298"/>
      <c r="I274" s="298"/>
      <c r="J274" s="298"/>
      <c r="K274" s="298"/>
      <c r="L274" s="298"/>
      <c r="M274" s="298"/>
      <c r="N274" s="298"/>
      <c r="O274" s="298"/>
      <c r="P274" s="298"/>
      <c r="S274" s="70"/>
      <c r="AA274" s="70"/>
    </row>
    <row r="275" spans="1:29" s="42" customFormat="1" ht="26.25" customHeight="1">
      <c r="A275" s="39" t="s">
        <v>1</v>
      </c>
      <c r="B275" s="39" t="s">
        <v>11</v>
      </c>
      <c r="C275" s="39" t="s">
        <v>2</v>
      </c>
      <c r="D275" s="128" t="s">
        <v>67</v>
      </c>
      <c r="E275" s="156"/>
      <c r="F275" s="157" t="s">
        <v>5</v>
      </c>
      <c r="G275" s="156"/>
      <c r="H275" s="157" t="s">
        <v>7</v>
      </c>
      <c r="I275" s="157" t="s">
        <v>18</v>
      </c>
      <c r="J275" s="157" t="s">
        <v>17</v>
      </c>
      <c r="K275" s="39"/>
      <c r="L275" s="39" t="s">
        <v>8</v>
      </c>
      <c r="M275" s="295" t="s">
        <v>50</v>
      </c>
      <c r="N275" s="296"/>
      <c r="O275" s="297"/>
      <c r="P275" s="116" t="s">
        <v>10</v>
      </c>
      <c r="Q275" s="117" t="s">
        <v>1</v>
      </c>
      <c r="S275" s="106"/>
      <c r="T275" s="45"/>
      <c r="U275" s="45"/>
      <c r="V275" s="45"/>
      <c r="W275" s="47"/>
      <c r="AA275" s="106"/>
      <c r="AB275" s="45"/>
      <c r="AC275" s="47"/>
    </row>
    <row r="276" spans="1:29" s="139" customFormat="1" ht="16.5" customHeight="1">
      <c r="A276" s="89">
        <v>1</v>
      </c>
      <c r="B276" s="133">
        <v>400</v>
      </c>
      <c r="C276" s="87" t="s">
        <v>299</v>
      </c>
      <c r="D276" s="92">
        <v>1998</v>
      </c>
      <c r="E276" s="137" t="s">
        <v>119</v>
      </c>
      <c r="F276" s="86" t="str">
        <f>CONCATENATE(I276,"",J276)</f>
        <v>49,9</v>
      </c>
      <c r="G276" s="137"/>
      <c r="H276" s="133" t="str">
        <f>LOOKUP(K276,$AR$2:$AY$2,$AR$1:$AY$1)</f>
        <v>КМС</v>
      </c>
      <c r="I276" s="134"/>
      <c r="J276" s="135" t="s">
        <v>896</v>
      </c>
      <c r="K276" s="136">
        <f>((I276*100)+J276)</f>
        <v>49.9</v>
      </c>
      <c r="L276" s="87" t="s">
        <v>232</v>
      </c>
      <c r="M276" s="133"/>
      <c r="N276" s="137"/>
      <c r="O276" s="137"/>
      <c r="P276" s="137"/>
      <c r="Q276" s="137"/>
      <c r="S276" s="25"/>
      <c r="W276" s="138"/>
      <c r="AA276" s="25"/>
      <c r="AC276" s="138"/>
    </row>
    <row r="277" spans="1:29" s="139" customFormat="1" ht="16.5" customHeight="1">
      <c r="A277" s="89">
        <v>2</v>
      </c>
      <c r="B277" s="133">
        <v>500</v>
      </c>
      <c r="C277" s="87" t="s">
        <v>292</v>
      </c>
      <c r="D277" s="92">
        <v>1998</v>
      </c>
      <c r="E277" s="137" t="s">
        <v>108</v>
      </c>
      <c r="F277" s="86" t="str">
        <f>CONCATENATE(I277,"",J277)</f>
        <v>50,0</v>
      </c>
      <c r="G277" s="137"/>
      <c r="H277" s="133" t="str">
        <f>LOOKUP(K277,$AR$2:$AY$2,$AR$1:$AY$1)</f>
        <v>КМС</v>
      </c>
      <c r="I277" s="134"/>
      <c r="J277" s="135" t="s">
        <v>897</v>
      </c>
      <c r="K277" s="136">
        <f>((I277*100)+J277)</f>
        <v>50</v>
      </c>
      <c r="L277" s="95" t="s">
        <v>232</v>
      </c>
      <c r="M277" s="133"/>
      <c r="N277" s="137"/>
      <c r="O277" s="137"/>
      <c r="P277" s="137"/>
      <c r="Q277" s="137"/>
      <c r="S277" s="25"/>
      <c r="W277" s="138"/>
      <c r="AA277" s="25"/>
      <c r="AC277" s="138"/>
    </row>
    <row r="278" spans="1:29" s="139" customFormat="1" ht="16.5" customHeight="1">
      <c r="A278" s="89">
        <v>3</v>
      </c>
      <c r="B278" s="133">
        <v>12</v>
      </c>
      <c r="C278" s="87" t="s">
        <v>220</v>
      </c>
      <c r="D278" s="92">
        <v>1997</v>
      </c>
      <c r="E278" s="137" t="s">
        <v>108</v>
      </c>
      <c r="F278" s="86" t="str">
        <f>CONCATENATE(I278,"",J278)</f>
        <v>50,2</v>
      </c>
      <c r="G278" s="137"/>
      <c r="H278" s="133" t="str">
        <f>LOOKUP(K278,$AR$2:$AY$2,$AR$1:$AY$1)</f>
        <v>КМС</v>
      </c>
      <c r="I278" s="134"/>
      <c r="J278" s="135" t="s">
        <v>898</v>
      </c>
      <c r="K278" s="136">
        <f>((I278*100)+J278)</f>
        <v>50.2</v>
      </c>
      <c r="L278" s="87" t="s">
        <v>355</v>
      </c>
      <c r="M278" s="133"/>
      <c r="N278" s="137"/>
      <c r="O278" s="137"/>
      <c r="P278" s="137"/>
      <c r="Q278" s="137"/>
      <c r="S278" s="25"/>
      <c r="W278" s="138"/>
      <c r="AA278" s="25"/>
      <c r="AC278" s="138"/>
    </row>
    <row r="279" spans="1:29" s="139" customFormat="1" ht="16.5" customHeight="1">
      <c r="A279" s="89">
        <v>4</v>
      </c>
      <c r="B279" s="133">
        <v>522</v>
      </c>
      <c r="C279" s="87" t="s">
        <v>352</v>
      </c>
      <c r="D279" s="92">
        <v>1996</v>
      </c>
      <c r="E279" s="137" t="s">
        <v>353</v>
      </c>
      <c r="F279" s="86" t="str">
        <f>CONCATENATE(I279,"",J279)</f>
        <v>50,4</v>
      </c>
      <c r="G279" s="137"/>
      <c r="H279" s="133">
        <f>LOOKUP(K279,$AR$2:$AY$2,$AR$1:$AY$1)</f>
        <v>1</v>
      </c>
      <c r="I279" s="134"/>
      <c r="J279" s="135" t="s">
        <v>894</v>
      </c>
      <c r="K279" s="136">
        <f>((I279*100)+J279)</f>
        <v>50.4</v>
      </c>
      <c r="L279" s="87" t="s">
        <v>354</v>
      </c>
      <c r="M279" s="133"/>
      <c r="N279" s="137"/>
      <c r="O279" s="137"/>
      <c r="P279" s="137"/>
      <c r="Q279" s="137"/>
      <c r="S279" s="142"/>
      <c r="W279" s="138"/>
      <c r="AA279" s="142"/>
      <c r="AC279" s="138"/>
    </row>
    <row r="280" spans="1:29" s="139" customFormat="1" ht="16.5" customHeight="1">
      <c r="A280" s="89">
        <v>5</v>
      </c>
      <c r="B280" s="148">
        <v>189</v>
      </c>
      <c r="C280" s="87" t="s">
        <v>351</v>
      </c>
      <c r="D280" s="92">
        <v>1998</v>
      </c>
      <c r="E280" s="137" t="s">
        <v>218</v>
      </c>
      <c r="F280" s="86" t="str">
        <f>CONCATENATE(I280,"",J280)</f>
        <v>57,1</v>
      </c>
      <c r="G280" s="137"/>
      <c r="H280" s="133">
        <f>LOOKUP(K280,$AR$2:$AY$2,$AR$1:$AY$1)</f>
        <v>3</v>
      </c>
      <c r="I280" s="134"/>
      <c r="J280" s="135" t="s">
        <v>895</v>
      </c>
      <c r="K280" s="136">
        <f>((I280*100)+J280)</f>
        <v>57.1</v>
      </c>
      <c r="L280" s="87" t="s">
        <v>219</v>
      </c>
      <c r="M280" s="133"/>
      <c r="N280" s="137"/>
      <c r="O280" s="137"/>
      <c r="P280" s="137"/>
      <c r="Q280" s="137"/>
      <c r="S280" s="142"/>
      <c r="W280" s="138"/>
      <c r="AA280" s="142"/>
      <c r="AC280" s="138"/>
    </row>
    <row r="281" spans="1:27" s="35" customFormat="1" ht="15.75" customHeight="1">
      <c r="A281" s="289" t="s">
        <v>58</v>
      </c>
      <c r="B281" s="289"/>
      <c r="C281" s="289"/>
      <c r="D281" s="289"/>
      <c r="E281" s="289"/>
      <c r="F281" s="289"/>
      <c r="G281" s="289"/>
      <c r="H281" s="289"/>
      <c r="I281" s="289"/>
      <c r="J281" s="289"/>
      <c r="K281" s="289"/>
      <c r="L281" s="289"/>
      <c r="M281" s="289"/>
      <c r="N281" s="289"/>
      <c r="O281" s="289"/>
      <c r="P281" s="289"/>
      <c r="S281" s="38"/>
      <c r="AA281" s="38"/>
    </row>
    <row r="282" spans="1:27" s="35" customFormat="1" ht="15.75" customHeight="1">
      <c r="A282" s="298" t="s">
        <v>19</v>
      </c>
      <c r="B282" s="298"/>
      <c r="C282" s="298"/>
      <c r="D282" s="298"/>
      <c r="E282" s="298"/>
      <c r="F282" s="298"/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S282" s="70"/>
      <c r="AA282" s="70"/>
    </row>
    <row r="283" spans="1:29" s="42" customFormat="1" ht="26.25" customHeight="1">
      <c r="A283" s="39" t="s">
        <v>1</v>
      </c>
      <c r="B283" s="39" t="s">
        <v>11</v>
      </c>
      <c r="C283" s="39" t="s">
        <v>2</v>
      </c>
      <c r="D283" s="128" t="s">
        <v>67</v>
      </c>
      <c r="E283" s="156"/>
      <c r="F283" s="157" t="s">
        <v>5</v>
      </c>
      <c r="G283" s="156"/>
      <c r="H283" s="157" t="s">
        <v>7</v>
      </c>
      <c r="I283" s="157" t="s">
        <v>18</v>
      </c>
      <c r="J283" s="157" t="s">
        <v>17</v>
      </c>
      <c r="K283" s="39"/>
      <c r="L283" s="39" t="s">
        <v>8</v>
      </c>
      <c r="M283" s="295" t="s">
        <v>50</v>
      </c>
      <c r="N283" s="296"/>
      <c r="O283" s="297"/>
      <c r="P283" s="116" t="s">
        <v>10</v>
      </c>
      <c r="Q283" s="117" t="s">
        <v>1</v>
      </c>
      <c r="S283" s="106"/>
      <c r="T283" s="45"/>
      <c r="U283" s="45"/>
      <c r="V283" s="45"/>
      <c r="W283" s="47"/>
      <c r="AA283" s="106"/>
      <c r="AB283" s="45"/>
      <c r="AC283" s="47"/>
    </row>
    <row r="284" spans="1:29" s="139" customFormat="1" ht="15">
      <c r="A284" s="89"/>
      <c r="B284" s="133">
        <v>173</v>
      </c>
      <c r="C284" s="87" t="s">
        <v>369</v>
      </c>
      <c r="D284" s="92">
        <v>2000</v>
      </c>
      <c r="E284" s="137" t="s">
        <v>333</v>
      </c>
      <c r="F284" s="86" t="str">
        <f>CONCATENATE(I284,"",J284)</f>
        <v>53,2</v>
      </c>
      <c r="G284" s="137"/>
      <c r="H284" s="133">
        <f aca="true" t="shared" si="38" ref="H284:H299">LOOKUP(K284,$AR$2:$AY$2,$AR$1:$AY$1)</f>
        <v>2</v>
      </c>
      <c r="I284" s="134"/>
      <c r="J284" s="135" t="s">
        <v>908</v>
      </c>
      <c r="K284" s="136">
        <f aca="true" t="shared" si="39" ref="K284:K303">((I284*100)+J284)</f>
        <v>53.2</v>
      </c>
      <c r="L284" s="87" t="s">
        <v>370</v>
      </c>
      <c r="M284" s="133"/>
      <c r="N284" s="137"/>
      <c r="O284" s="137"/>
      <c r="P284" s="137"/>
      <c r="Q284" s="137"/>
      <c r="S284" s="142"/>
      <c r="W284" s="138"/>
      <c r="AA284" s="142"/>
      <c r="AC284" s="138"/>
    </row>
    <row r="285" spans="1:29" s="139" customFormat="1" ht="15">
      <c r="A285" s="89"/>
      <c r="B285" s="133">
        <v>113</v>
      </c>
      <c r="C285" s="87" t="s">
        <v>335</v>
      </c>
      <c r="D285" s="92">
        <v>1999</v>
      </c>
      <c r="E285" s="137" t="s">
        <v>119</v>
      </c>
      <c r="F285" s="86" t="str">
        <f aca="true" t="shared" si="40" ref="F285:F297">CONCATENATE(I285,"",J285)</f>
        <v>53,7</v>
      </c>
      <c r="G285" s="137"/>
      <c r="H285" s="133">
        <f t="shared" si="38"/>
        <v>2</v>
      </c>
      <c r="I285" s="134"/>
      <c r="J285" s="135" t="s">
        <v>878</v>
      </c>
      <c r="K285" s="136">
        <f t="shared" si="39"/>
        <v>53.7</v>
      </c>
      <c r="L285" s="87" t="s">
        <v>336</v>
      </c>
      <c r="M285" s="133"/>
      <c r="N285" s="137"/>
      <c r="O285" s="137"/>
      <c r="P285" s="137"/>
      <c r="Q285" s="137"/>
      <c r="S285" s="142"/>
      <c r="W285" s="138"/>
      <c r="AA285" s="142"/>
      <c r="AC285" s="138"/>
    </row>
    <row r="286" spans="1:29" s="139" customFormat="1" ht="15">
      <c r="A286" s="89"/>
      <c r="B286" s="133">
        <v>19</v>
      </c>
      <c r="C286" s="87" t="s">
        <v>363</v>
      </c>
      <c r="D286" s="92">
        <v>2001</v>
      </c>
      <c r="E286" s="137" t="s">
        <v>253</v>
      </c>
      <c r="F286" s="86" t="str">
        <f t="shared" si="40"/>
        <v>55,5</v>
      </c>
      <c r="G286" s="137"/>
      <c r="H286" s="133">
        <f t="shared" si="38"/>
        <v>2</v>
      </c>
      <c r="I286" s="134"/>
      <c r="J286" s="135" t="s">
        <v>904</v>
      </c>
      <c r="K286" s="136">
        <f t="shared" si="39"/>
        <v>55.5</v>
      </c>
      <c r="L286" s="87" t="s">
        <v>170</v>
      </c>
      <c r="M286" s="133"/>
      <c r="N286" s="137"/>
      <c r="O286" s="137"/>
      <c r="P286" s="137"/>
      <c r="Q286" s="137"/>
      <c r="W286" s="138"/>
      <c r="AC286" s="138"/>
    </row>
    <row r="287" spans="1:29" s="139" customFormat="1" ht="15">
      <c r="A287" s="89"/>
      <c r="B287" s="148">
        <v>91</v>
      </c>
      <c r="C287" s="87" t="s">
        <v>359</v>
      </c>
      <c r="D287" s="92">
        <v>2001</v>
      </c>
      <c r="E287" s="137" t="s">
        <v>128</v>
      </c>
      <c r="F287" s="86" t="str">
        <f t="shared" si="40"/>
        <v>55,8</v>
      </c>
      <c r="G287" s="137"/>
      <c r="H287" s="133">
        <f t="shared" si="38"/>
        <v>2</v>
      </c>
      <c r="I287" s="134"/>
      <c r="J287" s="135" t="s">
        <v>901</v>
      </c>
      <c r="K287" s="136">
        <f t="shared" si="39"/>
        <v>55.8</v>
      </c>
      <c r="L287" s="87" t="s">
        <v>330</v>
      </c>
      <c r="M287" s="133"/>
      <c r="N287" s="137"/>
      <c r="O287" s="137"/>
      <c r="P287" s="137"/>
      <c r="Q287" s="137"/>
      <c r="S287" s="25"/>
      <c r="W287" s="138"/>
      <c r="AA287" s="25"/>
      <c r="AC287" s="138"/>
    </row>
    <row r="288" spans="1:29" s="139" customFormat="1" ht="15">
      <c r="A288" s="89"/>
      <c r="B288" s="133">
        <v>403</v>
      </c>
      <c r="C288" s="87" t="s">
        <v>325</v>
      </c>
      <c r="D288" s="92">
        <v>1999</v>
      </c>
      <c r="E288" s="137" t="s">
        <v>108</v>
      </c>
      <c r="F288" s="86" t="str">
        <f t="shared" si="40"/>
        <v>56,3</v>
      </c>
      <c r="G288" s="137"/>
      <c r="H288" s="133">
        <f t="shared" si="38"/>
        <v>2</v>
      </c>
      <c r="I288" s="134"/>
      <c r="J288" s="135" t="s">
        <v>902</v>
      </c>
      <c r="K288" s="136">
        <f t="shared" si="39"/>
        <v>56.3</v>
      </c>
      <c r="L288" s="87" t="s">
        <v>326</v>
      </c>
      <c r="M288" s="133"/>
      <c r="N288" s="137"/>
      <c r="O288" s="137"/>
      <c r="P288" s="137"/>
      <c r="Q288" s="137"/>
      <c r="S288" s="25"/>
      <c r="W288" s="138"/>
      <c r="AA288" s="25"/>
      <c r="AC288" s="138"/>
    </row>
    <row r="289" spans="1:29" s="139" customFormat="1" ht="15">
      <c r="A289" s="89"/>
      <c r="B289" s="133">
        <v>60</v>
      </c>
      <c r="C289" s="87" t="s">
        <v>367</v>
      </c>
      <c r="D289" s="92">
        <v>2001</v>
      </c>
      <c r="E289" s="137" t="s">
        <v>128</v>
      </c>
      <c r="F289" s="86" t="str">
        <f t="shared" si="40"/>
        <v>56,3</v>
      </c>
      <c r="G289" s="137"/>
      <c r="H289" s="133">
        <f t="shared" si="38"/>
        <v>2</v>
      </c>
      <c r="I289" s="134"/>
      <c r="J289" s="135" t="s">
        <v>902</v>
      </c>
      <c r="K289" s="136">
        <f t="shared" si="39"/>
        <v>56.3</v>
      </c>
      <c r="L289" s="87" t="s">
        <v>330</v>
      </c>
      <c r="M289" s="133"/>
      <c r="N289" s="137"/>
      <c r="O289" s="137"/>
      <c r="P289" s="137"/>
      <c r="Q289" s="137"/>
      <c r="R289" s="140"/>
      <c r="S289" s="142"/>
      <c r="W289" s="138"/>
      <c r="Z289" s="140"/>
      <c r="AA289" s="142"/>
      <c r="AC289" s="138"/>
    </row>
    <row r="290" spans="1:29" s="139" customFormat="1" ht="15">
      <c r="A290" s="89"/>
      <c r="B290" s="133">
        <v>137</v>
      </c>
      <c r="C290" s="87" t="s">
        <v>324</v>
      </c>
      <c r="D290" s="92">
        <v>2001</v>
      </c>
      <c r="E290" s="137" t="s">
        <v>159</v>
      </c>
      <c r="F290" s="86" t="str">
        <f t="shared" si="40"/>
        <v>56,6</v>
      </c>
      <c r="G290" s="137"/>
      <c r="H290" s="133">
        <f t="shared" si="38"/>
        <v>3</v>
      </c>
      <c r="I290" s="134"/>
      <c r="J290" s="135" t="s">
        <v>905</v>
      </c>
      <c r="K290" s="136">
        <f t="shared" si="39"/>
        <v>56.6</v>
      </c>
      <c r="L290" s="87" t="s">
        <v>160</v>
      </c>
      <c r="M290" s="133"/>
      <c r="N290" s="137"/>
      <c r="O290" s="137"/>
      <c r="P290" s="137"/>
      <c r="Q290" s="137"/>
      <c r="W290" s="138"/>
      <c r="AC290" s="138"/>
    </row>
    <row r="291" spans="1:29" s="139" customFormat="1" ht="15">
      <c r="A291" s="89"/>
      <c r="B291" s="133">
        <v>217</v>
      </c>
      <c r="C291" s="87" t="s">
        <v>356</v>
      </c>
      <c r="D291" s="92">
        <v>2002</v>
      </c>
      <c r="E291" s="137" t="s">
        <v>119</v>
      </c>
      <c r="F291" s="86" t="str">
        <f t="shared" si="40"/>
        <v>56,9</v>
      </c>
      <c r="G291" s="137"/>
      <c r="H291" s="133">
        <f t="shared" si="38"/>
        <v>3</v>
      </c>
      <c r="I291" s="134"/>
      <c r="J291" s="135" t="s">
        <v>865</v>
      </c>
      <c r="K291" s="136">
        <f t="shared" si="39"/>
        <v>56.9</v>
      </c>
      <c r="L291" s="87" t="s">
        <v>357</v>
      </c>
      <c r="M291" s="133"/>
      <c r="N291" s="137"/>
      <c r="O291" s="137"/>
      <c r="P291" s="137"/>
      <c r="Q291" s="137"/>
      <c r="R291" s="140"/>
      <c r="S291" s="142"/>
      <c r="W291" s="138"/>
      <c r="Z291" s="140"/>
      <c r="AA291" s="142"/>
      <c r="AC291" s="138"/>
    </row>
    <row r="292" spans="1:29" s="139" customFormat="1" ht="15">
      <c r="A292" s="89"/>
      <c r="B292" s="133">
        <v>86</v>
      </c>
      <c r="C292" s="87" t="s">
        <v>364</v>
      </c>
      <c r="D292" s="92">
        <v>2001</v>
      </c>
      <c r="E292" s="137" t="s">
        <v>306</v>
      </c>
      <c r="F292" s="86" t="str">
        <f t="shared" si="40"/>
        <v>56,9</v>
      </c>
      <c r="G292" s="137"/>
      <c r="H292" s="133">
        <f t="shared" si="38"/>
        <v>3</v>
      </c>
      <c r="I292" s="134"/>
      <c r="J292" s="135" t="s">
        <v>865</v>
      </c>
      <c r="K292" s="136">
        <f t="shared" si="39"/>
        <v>56.9</v>
      </c>
      <c r="L292" s="87" t="s">
        <v>358</v>
      </c>
      <c r="M292" s="133"/>
      <c r="N292" s="137"/>
      <c r="O292" s="137"/>
      <c r="P292" s="137"/>
      <c r="Q292" s="137"/>
      <c r="W292" s="138"/>
      <c r="AC292" s="138"/>
    </row>
    <row r="293" spans="1:29" s="139" customFormat="1" ht="15">
      <c r="A293" s="89"/>
      <c r="B293" s="133">
        <v>303</v>
      </c>
      <c r="C293" s="87" t="s">
        <v>314</v>
      </c>
      <c r="D293" s="92">
        <v>2000</v>
      </c>
      <c r="E293" s="137" t="s">
        <v>108</v>
      </c>
      <c r="F293" s="86" t="str">
        <f t="shared" si="40"/>
        <v>57,0</v>
      </c>
      <c r="G293" s="137"/>
      <c r="H293" s="133">
        <f t="shared" si="38"/>
        <v>3</v>
      </c>
      <c r="I293" s="134"/>
      <c r="J293" s="135" t="s">
        <v>906</v>
      </c>
      <c r="K293" s="136">
        <f t="shared" si="39"/>
        <v>57</v>
      </c>
      <c r="L293" s="87" t="s">
        <v>229</v>
      </c>
      <c r="M293" s="133"/>
      <c r="N293" s="137"/>
      <c r="O293" s="137"/>
      <c r="P293" s="137"/>
      <c r="Q293" s="137"/>
      <c r="R293" s="140"/>
      <c r="S293" s="142"/>
      <c r="W293" s="138"/>
      <c r="Z293" s="140"/>
      <c r="AA293" s="142"/>
      <c r="AC293" s="138"/>
    </row>
    <row r="294" spans="1:92" s="131" customFormat="1" ht="15">
      <c r="A294" s="89"/>
      <c r="B294" s="133">
        <v>248</v>
      </c>
      <c r="C294" s="137" t="s">
        <v>365</v>
      </c>
      <c r="D294" s="92">
        <v>2002</v>
      </c>
      <c r="E294" s="137" t="s">
        <v>119</v>
      </c>
      <c r="F294" s="86" t="str">
        <f t="shared" si="40"/>
        <v>57,6</v>
      </c>
      <c r="G294" s="137"/>
      <c r="H294" s="133">
        <f t="shared" si="38"/>
        <v>3</v>
      </c>
      <c r="I294" s="134"/>
      <c r="J294" s="135" t="s">
        <v>907</v>
      </c>
      <c r="K294" s="136">
        <f t="shared" si="39"/>
        <v>57.6</v>
      </c>
      <c r="L294" s="137" t="s">
        <v>345</v>
      </c>
      <c r="M294" s="133"/>
      <c r="N294" s="137"/>
      <c r="O294" s="137"/>
      <c r="P294" s="137"/>
      <c r="Q294" s="137"/>
      <c r="R294" s="139"/>
      <c r="S294" s="139"/>
      <c r="T294" s="138"/>
      <c r="U294" s="138"/>
      <c r="V294" s="138"/>
      <c r="W294" s="139"/>
      <c r="X294" s="139"/>
      <c r="Y294" s="139"/>
      <c r="Z294" s="139"/>
      <c r="AA294" s="139"/>
      <c r="AB294" s="138"/>
      <c r="AC294" s="139"/>
      <c r="AD294" s="139"/>
      <c r="AE294" s="139"/>
      <c r="AF294" s="139"/>
      <c r="AG294" s="139"/>
      <c r="AH294" s="139"/>
      <c r="AI294" s="139"/>
      <c r="AJ294" s="139"/>
      <c r="AK294" s="139"/>
      <c r="AL294" s="139"/>
      <c r="AM294" s="139"/>
      <c r="AN294" s="139"/>
      <c r="AO294" s="139"/>
      <c r="AP294" s="139"/>
      <c r="AQ294" s="139"/>
      <c r="AR294" s="139"/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  <c r="BT294" s="139"/>
      <c r="BU294" s="139"/>
      <c r="BV294" s="139"/>
      <c r="BW294" s="139"/>
      <c r="BX294" s="139"/>
      <c r="BY294" s="139"/>
      <c r="BZ294" s="139"/>
      <c r="CA294" s="139"/>
      <c r="CB294" s="139"/>
      <c r="CC294" s="139"/>
      <c r="CD294" s="139"/>
      <c r="CE294" s="139"/>
      <c r="CF294" s="139"/>
      <c r="CG294" s="139"/>
      <c r="CH294" s="139"/>
      <c r="CI294" s="139"/>
      <c r="CJ294" s="139"/>
      <c r="CK294" s="139"/>
      <c r="CL294" s="139"/>
      <c r="CM294" s="139"/>
      <c r="CN294" s="139"/>
    </row>
    <row r="295" spans="1:29" s="139" customFormat="1" ht="15">
      <c r="A295" s="89"/>
      <c r="B295" s="133">
        <v>247</v>
      </c>
      <c r="C295" s="204" t="s">
        <v>360</v>
      </c>
      <c r="D295" s="92">
        <v>2000</v>
      </c>
      <c r="E295" s="139" t="s">
        <v>128</v>
      </c>
      <c r="F295" s="86" t="str">
        <f t="shared" si="40"/>
        <v>57,9</v>
      </c>
      <c r="G295" s="137"/>
      <c r="H295" s="133">
        <f t="shared" si="38"/>
        <v>3</v>
      </c>
      <c r="I295" s="134"/>
      <c r="J295" s="135" t="s">
        <v>903</v>
      </c>
      <c r="K295" s="136">
        <f t="shared" si="39"/>
        <v>57.9</v>
      </c>
      <c r="L295" s="204" t="s">
        <v>280</v>
      </c>
      <c r="M295" s="133"/>
      <c r="N295" s="137"/>
      <c r="O295" s="137"/>
      <c r="P295" s="137"/>
      <c r="Q295" s="137"/>
      <c r="S295" s="25"/>
      <c r="W295" s="138"/>
      <c r="AA295" s="25"/>
      <c r="AC295" s="138"/>
    </row>
    <row r="296" spans="1:29" s="139" customFormat="1" ht="15">
      <c r="A296" s="89"/>
      <c r="B296" s="133">
        <v>425</v>
      </c>
      <c r="C296" s="87" t="s">
        <v>328</v>
      </c>
      <c r="D296" s="92">
        <v>2002</v>
      </c>
      <c r="E296" s="137" t="s">
        <v>119</v>
      </c>
      <c r="F296" s="86" t="str">
        <f t="shared" si="40"/>
        <v>58,7</v>
      </c>
      <c r="G296" s="137"/>
      <c r="H296" s="133">
        <f t="shared" si="38"/>
        <v>3</v>
      </c>
      <c r="I296" s="134"/>
      <c r="J296" s="135" t="s">
        <v>899</v>
      </c>
      <c r="K296" s="136">
        <f t="shared" si="39"/>
        <v>58.7</v>
      </c>
      <c r="L296" s="87" t="s">
        <v>120</v>
      </c>
      <c r="M296" s="133"/>
      <c r="N296" s="137"/>
      <c r="O296" s="137"/>
      <c r="P296" s="137"/>
      <c r="Q296" s="137"/>
      <c r="S296" s="142"/>
      <c r="W296" s="138"/>
      <c r="AA296" s="142"/>
      <c r="AC296" s="138"/>
    </row>
    <row r="297" spans="1:29" s="139" customFormat="1" ht="15">
      <c r="A297" s="89"/>
      <c r="B297" s="133">
        <v>69</v>
      </c>
      <c r="C297" s="87" t="s">
        <v>313</v>
      </c>
      <c r="D297" s="92">
        <v>2002</v>
      </c>
      <c r="E297" s="137" t="s">
        <v>306</v>
      </c>
      <c r="F297" s="86" t="str">
        <f t="shared" si="40"/>
        <v>58,9</v>
      </c>
      <c r="G297" s="137"/>
      <c r="H297" s="133">
        <f t="shared" si="38"/>
        <v>3</v>
      </c>
      <c r="I297" s="134"/>
      <c r="J297" s="135" t="s">
        <v>881</v>
      </c>
      <c r="K297" s="136">
        <f t="shared" si="39"/>
        <v>58.9</v>
      </c>
      <c r="L297" s="87" t="s">
        <v>358</v>
      </c>
      <c r="M297" s="133"/>
      <c r="N297" s="137"/>
      <c r="O297" s="137"/>
      <c r="P297" s="137"/>
      <c r="Q297" s="137"/>
      <c r="S297" s="142"/>
      <c r="W297" s="138"/>
      <c r="AA297" s="142"/>
      <c r="AC297" s="138"/>
    </row>
    <row r="298" spans="1:28" s="139" customFormat="1" ht="15">
      <c r="A298" s="89"/>
      <c r="B298" s="133">
        <v>475</v>
      </c>
      <c r="C298" s="87" t="s">
        <v>366</v>
      </c>
      <c r="D298" s="92">
        <v>2001</v>
      </c>
      <c r="E298" s="137"/>
      <c r="F298" s="86" t="str">
        <f aca="true" t="shared" si="41" ref="F298:F303">CONCATENATE(I298,":",J298)</f>
        <v>1:00,0</v>
      </c>
      <c r="G298" s="137"/>
      <c r="H298" s="133">
        <f t="shared" si="38"/>
        <v>3</v>
      </c>
      <c r="I298" s="134">
        <v>1</v>
      </c>
      <c r="J298" s="135" t="s">
        <v>909</v>
      </c>
      <c r="K298" s="136">
        <f t="shared" si="39"/>
        <v>100</v>
      </c>
      <c r="L298" s="87" t="s">
        <v>357</v>
      </c>
      <c r="M298" s="133"/>
      <c r="N298" s="137"/>
      <c r="O298" s="137"/>
      <c r="P298" s="137"/>
      <c r="Q298" s="137"/>
      <c r="T298" s="138"/>
      <c r="U298" s="138"/>
      <c r="V298" s="138"/>
      <c r="AB298" s="138"/>
    </row>
    <row r="299" spans="1:92" s="131" customFormat="1" ht="15">
      <c r="A299" s="89"/>
      <c r="B299" s="133">
        <v>72</v>
      </c>
      <c r="C299" s="87" t="s">
        <v>329</v>
      </c>
      <c r="D299" s="92">
        <v>2002</v>
      </c>
      <c r="E299" s="137" t="s">
        <v>128</v>
      </c>
      <c r="F299" s="86" t="str">
        <f t="shared" si="41"/>
        <v>1:03,5</v>
      </c>
      <c r="G299" s="137"/>
      <c r="H299" s="133" t="str">
        <f t="shared" si="38"/>
        <v>1юн</v>
      </c>
      <c r="I299" s="134">
        <v>1</v>
      </c>
      <c r="J299" s="135" t="s">
        <v>900</v>
      </c>
      <c r="K299" s="136">
        <f t="shared" si="39"/>
        <v>103.5</v>
      </c>
      <c r="L299" s="87" t="s">
        <v>330</v>
      </c>
      <c r="M299" s="133"/>
      <c r="N299" s="137"/>
      <c r="O299" s="137"/>
      <c r="P299" s="137"/>
      <c r="Q299" s="137"/>
      <c r="R299" s="139"/>
      <c r="S299" s="139"/>
      <c r="T299" s="138"/>
      <c r="U299" s="138"/>
      <c r="V299" s="138"/>
      <c r="W299" s="139"/>
      <c r="X299" s="139"/>
      <c r="Y299" s="139"/>
      <c r="Z299" s="139"/>
      <c r="AA299" s="139"/>
      <c r="AB299" s="138"/>
      <c r="AC299" s="139"/>
      <c r="AD299" s="139"/>
      <c r="AE299" s="139"/>
      <c r="AF299" s="139"/>
      <c r="AG299" s="139"/>
      <c r="AH299" s="139"/>
      <c r="AI299" s="139"/>
      <c r="AJ299" s="139"/>
      <c r="AK299" s="139"/>
      <c r="AL299" s="139"/>
      <c r="AM299" s="139"/>
      <c r="AN299" s="139"/>
      <c r="AO299" s="139"/>
      <c r="AP299" s="139"/>
      <c r="AQ299" s="139"/>
      <c r="AR299" s="139"/>
      <c r="AS299" s="139"/>
      <c r="AT299" s="139"/>
      <c r="AU299" s="139"/>
      <c r="AV299" s="139"/>
      <c r="AW299" s="139"/>
      <c r="AX299" s="139"/>
      <c r="AY299" s="139"/>
      <c r="AZ299" s="139"/>
      <c r="BA299" s="139"/>
      <c r="BB299" s="139"/>
      <c r="BC299" s="139"/>
      <c r="BD299" s="139"/>
      <c r="BE299" s="139"/>
      <c r="BF299" s="139"/>
      <c r="BG299" s="139"/>
      <c r="BH299" s="139"/>
      <c r="BI299" s="139"/>
      <c r="BJ299" s="139"/>
      <c r="BK299" s="139"/>
      <c r="BL299" s="139"/>
      <c r="BM299" s="139"/>
      <c r="BN299" s="139"/>
      <c r="BO299" s="139"/>
      <c r="BP299" s="139"/>
      <c r="BQ299" s="139"/>
      <c r="BR299" s="139"/>
      <c r="BS299" s="139"/>
      <c r="BT299" s="139"/>
      <c r="BU299" s="139"/>
      <c r="BV299" s="139"/>
      <c r="BW299" s="139"/>
      <c r="BX299" s="139"/>
      <c r="BY299" s="139"/>
      <c r="BZ299" s="139"/>
      <c r="CA299" s="139"/>
      <c r="CB299" s="139"/>
      <c r="CC299" s="139"/>
      <c r="CD299" s="139"/>
      <c r="CE299" s="139"/>
      <c r="CF299" s="139"/>
      <c r="CG299" s="139"/>
      <c r="CH299" s="139"/>
      <c r="CI299" s="139"/>
      <c r="CJ299" s="139"/>
      <c r="CK299" s="139"/>
      <c r="CL299" s="139"/>
      <c r="CM299" s="139"/>
      <c r="CN299" s="139"/>
    </row>
    <row r="300" spans="1:29" s="139" customFormat="1" ht="15" hidden="1">
      <c r="A300" s="89"/>
      <c r="B300" s="133">
        <v>16</v>
      </c>
      <c r="C300" s="87" t="s">
        <v>307</v>
      </c>
      <c r="D300" s="92">
        <v>1995</v>
      </c>
      <c r="E300" s="137" t="s">
        <v>128</v>
      </c>
      <c r="F300" s="86" t="str">
        <f t="shared" si="41"/>
        <v>н.я:</v>
      </c>
      <c r="G300" s="137"/>
      <c r="H300" s="133"/>
      <c r="I300" s="134" t="s">
        <v>847</v>
      </c>
      <c r="J300" s="135"/>
      <c r="K300" s="136" t="e">
        <f t="shared" si="39"/>
        <v>#VALUE!</v>
      </c>
      <c r="L300" s="87" t="s">
        <v>368</v>
      </c>
      <c r="M300" s="133"/>
      <c r="N300" s="137"/>
      <c r="O300" s="137"/>
      <c r="P300" s="137"/>
      <c r="Q300" s="137"/>
      <c r="S300" s="142"/>
      <c r="W300" s="138"/>
      <c r="AA300" s="142"/>
      <c r="AC300" s="138"/>
    </row>
    <row r="301" spans="1:29" s="139" customFormat="1" ht="15" hidden="1">
      <c r="A301" s="89"/>
      <c r="B301" s="133">
        <v>487</v>
      </c>
      <c r="C301" s="87" t="s">
        <v>361</v>
      </c>
      <c r="D301" s="92">
        <v>2001</v>
      </c>
      <c r="E301" s="137" t="s">
        <v>119</v>
      </c>
      <c r="F301" s="86" t="str">
        <f t="shared" si="41"/>
        <v>н.я:</v>
      </c>
      <c r="G301" s="137"/>
      <c r="H301" s="133"/>
      <c r="I301" s="134" t="s">
        <v>847</v>
      </c>
      <c r="J301" s="135"/>
      <c r="K301" s="136" t="e">
        <f t="shared" si="39"/>
        <v>#VALUE!</v>
      </c>
      <c r="L301" s="95" t="s">
        <v>138</v>
      </c>
      <c r="M301" s="133"/>
      <c r="N301" s="137"/>
      <c r="O301" s="137"/>
      <c r="P301" s="137"/>
      <c r="Q301" s="137"/>
      <c r="S301" s="25"/>
      <c r="W301" s="138"/>
      <c r="AA301" s="25"/>
      <c r="AC301" s="138"/>
    </row>
    <row r="302" spans="1:29" s="139" customFormat="1" ht="15" hidden="1">
      <c r="A302" s="89"/>
      <c r="B302" s="133">
        <v>249</v>
      </c>
      <c r="C302" s="87" t="s">
        <v>362</v>
      </c>
      <c r="D302" s="92">
        <v>2002</v>
      </c>
      <c r="E302" s="137" t="s">
        <v>119</v>
      </c>
      <c r="F302" s="86" t="str">
        <f t="shared" si="41"/>
        <v>н.я:</v>
      </c>
      <c r="G302" s="137"/>
      <c r="H302" s="133"/>
      <c r="I302" s="134" t="s">
        <v>847</v>
      </c>
      <c r="J302" s="135"/>
      <c r="K302" s="136" t="e">
        <f t="shared" si="39"/>
        <v>#VALUE!</v>
      </c>
      <c r="L302" s="87" t="s">
        <v>345</v>
      </c>
      <c r="M302" s="133"/>
      <c r="N302" s="137"/>
      <c r="O302" s="137"/>
      <c r="P302" s="137"/>
      <c r="Q302" s="137"/>
      <c r="W302" s="138"/>
      <c r="AC302" s="138"/>
    </row>
    <row r="303" spans="1:29" s="139" customFormat="1" ht="15" hidden="1">
      <c r="A303" s="89"/>
      <c r="B303" s="133">
        <v>586</v>
      </c>
      <c r="C303" s="87" t="s">
        <v>332</v>
      </c>
      <c r="D303" s="92">
        <v>2002</v>
      </c>
      <c r="E303" s="137" t="s">
        <v>333</v>
      </c>
      <c r="F303" s="86" t="str">
        <f t="shared" si="41"/>
        <v>н.я:</v>
      </c>
      <c r="G303" s="137"/>
      <c r="H303" s="133"/>
      <c r="I303" s="134" t="s">
        <v>847</v>
      </c>
      <c r="J303" s="135"/>
      <c r="K303" s="136" t="e">
        <f t="shared" si="39"/>
        <v>#VALUE!</v>
      </c>
      <c r="L303" s="244" t="s">
        <v>334</v>
      </c>
      <c r="M303" s="133"/>
      <c r="N303" s="137"/>
      <c r="O303" s="137"/>
      <c r="P303" s="137"/>
      <c r="Q303" s="137"/>
      <c r="S303" s="142"/>
      <c r="W303" s="138"/>
      <c r="AA303" s="142"/>
      <c r="AC303" s="138"/>
    </row>
    <row r="304" spans="1:27" s="35" customFormat="1" ht="15.75" customHeight="1">
      <c r="A304" s="307" t="s">
        <v>69</v>
      </c>
      <c r="B304" s="307"/>
      <c r="C304" s="307"/>
      <c r="D304" s="307"/>
      <c r="E304" s="307"/>
      <c r="F304" s="307"/>
      <c r="G304" s="307"/>
      <c r="H304" s="307"/>
      <c r="I304" s="307"/>
      <c r="J304" s="307"/>
      <c r="K304" s="307"/>
      <c r="L304" s="307"/>
      <c r="M304" s="307"/>
      <c r="N304" s="307"/>
      <c r="O304" s="307"/>
      <c r="P304" s="307"/>
      <c r="S304" s="38"/>
      <c r="AA304" s="38"/>
    </row>
    <row r="305" spans="1:27" s="35" customFormat="1" ht="15.75" customHeight="1">
      <c r="A305" s="298" t="s">
        <v>32</v>
      </c>
      <c r="B305" s="298"/>
      <c r="C305" s="298"/>
      <c r="D305" s="298"/>
      <c r="E305" s="298"/>
      <c r="F305" s="298"/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S305" s="70"/>
      <c r="AA305" s="70"/>
    </row>
    <row r="306" spans="1:29" s="42" customFormat="1" ht="26.25" customHeight="1">
      <c r="A306" s="39" t="s">
        <v>1</v>
      </c>
      <c r="B306" s="39" t="s">
        <v>11</v>
      </c>
      <c r="C306" s="39" t="s">
        <v>2</v>
      </c>
      <c r="D306" s="128" t="s">
        <v>67</v>
      </c>
      <c r="E306" s="156"/>
      <c r="F306" s="157" t="s">
        <v>5</v>
      </c>
      <c r="G306" s="156"/>
      <c r="H306" s="157" t="s">
        <v>7</v>
      </c>
      <c r="I306" s="157" t="s">
        <v>18</v>
      </c>
      <c r="J306" s="157" t="s">
        <v>17</v>
      </c>
      <c r="K306" s="39"/>
      <c r="L306" s="39" t="s">
        <v>8</v>
      </c>
      <c r="M306" s="304" t="s">
        <v>50</v>
      </c>
      <c r="N306" s="305"/>
      <c r="O306" s="306"/>
      <c r="P306" s="116" t="s">
        <v>10</v>
      </c>
      <c r="Q306" s="117" t="s">
        <v>1</v>
      </c>
      <c r="S306" s="106"/>
      <c r="T306" s="45"/>
      <c r="U306" s="45"/>
      <c r="V306" s="45"/>
      <c r="W306" s="47"/>
      <c r="AA306" s="106"/>
      <c r="AB306" s="45"/>
      <c r="AC306" s="47"/>
    </row>
    <row r="307" spans="1:29" s="139" customFormat="1" ht="16.5" customHeight="1">
      <c r="A307" s="89">
        <v>1</v>
      </c>
      <c r="B307" s="133">
        <v>200</v>
      </c>
      <c r="C307" s="87" t="s">
        <v>343</v>
      </c>
      <c r="D307" s="92">
        <v>2003</v>
      </c>
      <c r="E307" s="137" t="s">
        <v>128</v>
      </c>
      <c r="F307" s="86" t="str">
        <f aca="true" t="shared" si="42" ref="F307:F320">CONCATENATE(I307,":",J307)</f>
        <v>2:12,7</v>
      </c>
      <c r="G307" s="137"/>
      <c r="H307" s="133">
        <f aca="true" t="shared" si="43" ref="H307:H320">LOOKUP(K307,$BA$2:$BH$2,$BA$1:$BH$1)</f>
        <v>3</v>
      </c>
      <c r="I307" s="134">
        <v>2</v>
      </c>
      <c r="J307" s="135" t="s">
        <v>997</v>
      </c>
      <c r="K307" s="136">
        <f aca="true" t="shared" si="44" ref="K307:K322">((I307*100)+J307)</f>
        <v>212.7</v>
      </c>
      <c r="L307" s="87" t="s">
        <v>198</v>
      </c>
      <c r="M307" s="133"/>
      <c r="N307" s="137"/>
      <c r="O307" s="137"/>
      <c r="P307" s="137"/>
      <c r="Q307" s="137"/>
      <c r="R307" s="140"/>
      <c r="S307" s="142"/>
      <c r="W307" s="138"/>
      <c r="Z307" s="140"/>
      <c r="AA307" s="142"/>
      <c r="AC307" s="138"/>
    </row>
    <row r="308" spans="1:29" s="139" customFormat="1" ht="16.5" customHeight="1">
      <c r="A308" s="89">
        <v>2</v>
      </c>
      <c r="B308" s="133">
        <v>479</v>
      </c>
      <c r="C308" s="87" t="s">
        <v>342</v>
      </c>
      <c r="D308" s="92">
        <v>2003</v>
      </c>
      <c r="E308" s="137" t="s">
        <v>179</v>
      </c>
      <c r="F308" s="86" t="str">
        <f t="shared" si="42"/>
        <v>2:22,9</v>
      </c>
      <c r="G308" s="137"/>
      <c r="H308" s="133" t="str">
        <f t="shared" si="43"/>
        <v>1юн</v>
      </c>
      <c r="I308" s="134">
        <v>2</v>
      </c>
      <c r="J308" s="135" t="s">
        <v>998</v>
      </c>
      <c r="K308" s="136">
        <f t="shared" si="44"/>
        <v>222.9</v>
      </c>
      <c r="L308" s="87" t="s">
        <v>180</v>
      </c>
      <c r="M308" s="133"/>
      <c r="N308" s="137"/>
      <c r="O308" s="137"/>
      <c r="P308" s="137"/>
      <c r="Q308" s="137"/>
      <c r="S308" s="25"/>
      <c r="W308" s="138"/>
      <c r="AA308" s="25"/>
      <c r="AC308" s="138"/>
    </row>
    <row r="309" spans="1:29" s="139" customFormat="1" ht="14.25" customHeight="1">
      <c r="A309" s="89">
        <v>2</v>
      </c>
      <c r="B309" s="133">
        <v>394</v>
      </c>
      <c r="C309" s="87" t="s">
        <v>382</v>
      </c>
      <c r="D309" s="205">
        <v>2003</v>
      </c>
      <c r="E309" s="137" t="s">
        <v>245</v>
      </c>
      <c r="F309" s="86" t="str">
        <f t="shared" si="42"/>
        <v>2:22,9</v>
      </c>
      <c r="G309" s="137"/>
      <c r="H309" s="133" t="str">
        <f t="shared" si="43"/>
        <v>1юн</v>
      </c>
      <c r="I309" s="134">
        <v>2</v>
      </c>
      <c r="J309" s="135" t="s">
        <v>998</v>
      </c>
      <c r="K309" s="136">
        <f t="shared" si="44"/>
        <v>222.9</v>
      </c>
      <c r="L309" s="87" t="s">
        <v>383</v>
      </c>
      <c r="M309" s="133"/>
      <c r="N309" s="137"/>
      <c r="O309" s="137"/>
      <c r="P309" s="137"/>
      <c r="Q309" s="137"/>
      <c r="S309" s="25"/>
      <c r="W309" s="138"/>
      <c r="AA309" s="25"/>
      <c r="AC309" s="138"/>
    </row>
    <row r="310" spans="1:29" s="139" customFormat="1" ht="16.5" customHeight="1">
      <c r="A310" s="89">
        <v>4</v>
      </c>
      <c r="B310" s="133">
        <v>85</v>
      </c>
      <c r="C310" s="87" t="s">
        <v>966</v>
      </c>
      <c r="D310" s="92">
        <v>2003</v>
      </c>
      <c r="E310" s="137" t="s">
        <v>379</v>
      </c>
      <c r="F310" s="86" t="str">
        <f t="shared" si="42"/>
        <v>2:23,9</v>
      </c>
      <c r="G310" s="137"/>
      <c r="H310" s="133" t="str">
        <f t="shared" si="43"/>
        <v>1юн</v>
      </c>
      <c r="I310" s="134">
        <v>2</v>
      </c>
      <c r="J310" s="135" t="s">
        <v>999</v>
      </c>
      <c r="K310" s="136">
        <f t="shared" si="44"/>
        <v>223.9</v>
      </c>
      <c r="L310" s="87" t="s">
        <v>380</v>
      </c>
      <c r="M310" s="133"/>
      <c r="N310" s="137"/>
      <c r="O310" s="137"/>
      <c r="P310" s="137"/>
      <c r="Q310" s="137"/>
      <c r="S310" s="25"/>
      <c r="W310" s="138"/>
      <c r="AA310" s="25"/>
      <c r="AC310" s="138"/>
    </row>
    <row r="311" spans="1:29" s="139" customFormat="1" ht="16.5" customHeight="1">
      <c r="A311" s="89">
        <v>5</v>
      </c>
      <c r="B311" s="133">
        <v>9</v>
      </c>
      <c r="C311" s="87" t="s">
        <v>381</v>
      </c>
      <c r="D311" s="133">
        <v>2004</v>
      </c>
      <c r="E311" s="95" t="s">
        <v>379</v>
      </c>
      <c r="F311" s="86" t="str">
        <f t="shared" si="42"/>
        <v>2:24,5</v>
      </c>
      <c r="G311" s="137"/>
      <c r="H311" s="133" t="str">
        <f t="shared" si="43"/>
        <v>1юн</v>
      </c>
      <c r="I311" s="134">
        <v>2</v>
      </c>
      <c r="J311" s="135" t="s">
        <v>1005</v>
      </c>
      <c r="K311" s="136">
        <f t="shared" si="44"/>
        <v>224.5</v>
      </c>
      <c r="L311" s="87" t="s">
        <v>380</v>
      </c>
      <c r="M311" s="133"/>
      <c r="N311" s="137"/>
      <c r="O311" s="137"/>
      <c r="P311" s="137"/>
      <c r="Q311" s="137"/>
      <c r="S311" s="142"/>
      <c r="W311" s="138"/>
      <c r="AA311" s="142"/>
      <c r="AC311" s="138"/>
    </row>
    <row r="312" spans="1:29" s="139" customFormat="1" ht="16.5" customHeight="1">
      <c r="A312" s="89">
        <v>6</v>
      </c>
      <c r="B312" s="133">
        <v>442</v>
      </c>
      <c r="C312" s="87" t="s">
        <v>373</v>
      </c>
      <c r="D312" s="133">
        <v>2003</v>
      </c>
      <c r="E312" s="95" t="s">
        <v>119</v>
      </c>
      <c r="F312" s="86" t="str">
        <f t="shared" si="42"/>
        <v>2:34,0</v>
      </c>
      <c r="G312" s="137"/>
      <c r="H312" s="133" t="str">
        <f t="shared" si="43"/>
        <v>2юн</v>
      </c>
      <c r="I312" s="134">
        <v>2</v>
      </c>
      <c r="J312" s="135" t="s">
        <v>992</v>
      </c>
      <c r="K312" s="136">
        <f t="shared" si="44"/>
        <v>234</v>
      </c>
      <c r="L312" s="87" t="s">
        <v>202</v>
      </c>
      <c r="M312" s="133"/>
      <c r="N312" s="137"/>
      <c r="O312" s="137"/>
      <c r="P312" s="137"/>
      <c r="Q312" s="137"/>
      <c r="S312" s="142"/>
      <c r="W312" s="138"/>
      <c r="AA312" s="142"/>
      <c r="AC312" s="138"/>
    </row>
    <row r="313" spans="1:28" s="139" customFormat="1" ht="16.5" customHeight="1">
      <c r="A313" s="89">
        <v>7</v>
      </c>
      <c r="B313" s="133">
        <v>29</v>
      </c>
      <c r="C313" s="87" t="s">
        <v>350</v>
      </c>
      <c r="D313" s="92">
        <v>2003</v>
      </c>
      <c r="E313" s="137" t="s">
        <v>128</v>
      </c>
      <c r="F313" s="86" t="str">
        <f t="shared" si="42"/>
        <v>2:34,2</v>
      </c>
      <c r="G313" s="137"/>
      <c r="H313" s="133" t="str">
        <f t="shared" si="43"/>
        <v>2юн</v>
      </c>
      <c r="I313" s="134">
        <v>2</v>
      </c>
      <c r="J313" s="135" t="s">
        <v>1000</v>
      </c>
      <c r="K313" s="136">
        <f t="shared" si="44"/>
        <v>234.2</v>
      </c>
      <c r="L313" s="87" t="s">
        <v>198</v>
      </c>
      <c r="M313" s="133"/>
      <c r="N313" s="137"/>
      <c r="O313" s="137"/>
      <c r="P313" s="137"/>
      <c r="Q313" s="137"/>
      <c r="T313" s="138"/>
      <c r="U313" s="138"/>
      <c r="V313" s="138"/>
      <c r="AB313" s="138"/>
    </row>
    <row r="314" spans="1:29" s="139" customFormat="1" ht="16.5" customHeight="1">
      <c r="A314" s="89">
        <v>8</v>
      </c>
      <c r="B314" s="133">
        <v>339</v>
      </c>
      <c r="C314" s="87" t="s">
        <v>374</v>
      </c>
      <c r="D314" s="92">
        <v>2005</v>
      </c>
      <c r="E314" s="137" t="s">
        <v>253</v>
      </c>
      <c r="F314" s="86" t="str">
        <f t="shared" si="42"/>
        <v>2:45,8</v>
      </c>
      <c r="G314" s="137"/>
      <c r="H314" s="133" t="str">
        <f t="shared" si="43"/>
        <v>3юн</v>
      </c>
      <c r="I314" s="134">
        <v>2</v>
      </c>
      <c r="J314" s="135" t="s">
        <v>981</v>
      </c>
      <c r="K314" s="136">
        <f t="shared" si="44"/>
        <v>245.8</v>
      </c>
      <c r="L314" s="87" t="s">
        <v>170</v>
      </c>
      <c r="M314" s="133"/>
      <c r="N314" s="137"/>
      <c r="O314" s="137"/>
      <c r="P314" s="137"/>
      <c r="Q314" s="137"/>
      <c r="S314" s="142"/>
      <c r="W314" s="138"/>
      <c r="AA314" s="142"/>
      <c r="AC314" s="138"/>
    </row>
    <row r="315" spans="1:29" s="139" customFormat="1" ht="16.5" customHeight="1">
      <c r="A315" s="89">
        <v>9</v>
      </c>
      <c r="B315" s="133">
        <v>195</v>
      </c>
      <c r="C315" s="87" t="s">
        <v>372</v>
      </c>
      <c r="D315" s="92">
        <v>2004</v>
      </c>
      <c r="E315" s="137" t="s">
        <v>128</v>
      </c>
      <c r="F315" s="86" t="str">
        <f t="shared" si="42"/>
        <v>2:51,8</v>
      </c>
      <c r="G315" s="137"/>
      <c r="H315" s="133" t="str">
        <f t="shared" si="43"/>
        <v>3юн</v>
      </c>
      <c r="I315" s="134">
        <v>2</v>
      </c>
      <c r="J315" s="135" t="s">
        <v>911</v>
      </c>
      <c r="K315" s="136">
        <f t="shared" si="44"/>
        <v>251.8</v>
      </c>
      <c r="L315" s="87" t="s">
        <v>185</v>
      </c>
      <c r="M315" s="133"/>
      <c r="N315" s="137"/>
      <c r="O315" s="137"/>
      <c r="P315" s="137"/>
      <c r="Q315" s="137"/>
      <c r="R315" s="140"/>
      <c r="S315" s="142"/>
      <c r="W315" s="138"/>
      <c r="Z315" s="140"/>
      <c r="AA315" s="142"/>
      <c r="AC315" s="138"/>
    </row>
    <row r="316" spans="1:29" s="139" customFormat="1" ht="16.5" customHeight="1">
      <c r="A316" s="89">
        <v>10</v>
      </c>
      <c r="B316" s="133">
        <v>341</v>
      </c>
      <c r="C316" s="87" t="s">
        <v>375</v>
      </c>
      <c r="D316" s="92">
        <v>2005</v>
      </c>
      <c r="E316" s="137" t="s">
        <v>253</v>
      </c>
      <c r="F316" s="86" t="str">
        <f t="shared" si="42"/>
        <v>2:52,1</v>
      </c>
      <c r="G316" s="137"/>
      <c r="H316" s="133" t="str">
        <f t="shared" si="43"/>
        <v>3юн</v>
      </c>
      <c r="I316" s="134">
        <v>2</v>
      </c>
      <c r="J316" s="135" t="s">
        <v>993</v>
      </c>
      <c r="K316" s="136">
        <f t="shared" si="44"/>
        <v>252.1</v>
      </c>
      <c r="L316" s="87" t="s">
        <v>170</v>
      </c>
      <c r="M316" s="133"/>
      <c r="N316" s="137"/>
      <c r="O316" s="137"/>
      <c r="P316" s="137"/>
      <c r="Q316" s="137"/>
      <c r="S316" s="25"/>
      <c r="W316" s="138"/>
      <c r="AA316" s="25"/>
      <c r="AC316" s="138"/>
    </row>
    <row r="317" spans="1:29" s="139" customFormat="1" ht="16.5" customHeight="1">
      <c r="A317" s="89">
        <v>11</v>
      </c>
      <c r="B317" s="133">
        <v>473</v>
      </c>
      <c r="C317" s="87" t="s">
        <v>377</v>
      </c>
      <c r="D317" s="92">
        <v>2005</v>
      </c>
      <c r="E317" s="137" t="s">
        <v>179</v>
      </c>
      <c r="F317" s="86" t="str">
        <f t="shared" si="42"/>
        <v>2:55,6</v>
      </c>
      <c r="G317" s="137"/>
      <c r="H317" s="133" t="str">
        <f t="shared" si="43"/>
        <v>3юн</v>
      </c>
      <c r="I317" s="134">
        <v>2</v>
      </c>
      <c r="J317" s="135" t="s">
        <v>994</v>
      </c>
      <c r="K317" s="136">
        <f t="shared" si="44"/>
        <v>255.6</v>
      </c>
      <c r="L317" s="87" t="s">
        <v>180</v>
      </c>
      <c r="M317" s="133"/>
      <c r="N317" s="137"/>
      <c r="O317" s="137"/>
      <c r="P317" s="137"/>
      <c r="Q317" s="137"/>
      <c r="S317" s="25"/>
      <c r="W317" s="138"/>
      <c r="AA317" s="25"/>
      <c r="AC317" s="138"/>
    </row>
    <row r="318" spans="1:28" s="139" customFormat="1" ht="14.25" customHeight="1">
      <c r="A318" s="89">
        <v>12</v>
      </c>
      <c r="B318" s="133">
        <v>175</v>
      </c>
      <c r="C318" s="87" t="s">
        <v>371</v>
      </c>
      <c r="D318" s="205">
        <v>2006</v>
      </c>
      <c r="E318" s="137" t="s">
        <v>128</v>
      </c>
      <c r="F318" s="86" t="str">
        <f t="shared" si="42"/>
        <v>2:57,6</v>
      </c>
      <c r="G318" s="137"/>
      <c r="H318" s="133" t="str">
        <f t="shared" si="43"/>
        <v>3юн</v>
      </c>
      <c r="I318" s="134">
        <v>2</v>
      </c>
      <c r="J318" s="135" t="s">
        <v>907</v>
      </c>
      <c r="K318" s="136">
        <f t="shared" si="44"/>
        <v>257.6</v>
      </c>
      <c r="L318" s="87" t="s">
        <v>185</v>
      </c>
      <c r="M318" s="133"/>
      <c r="N318" s="137"/>
      <c r="O318" s="137"/>
      <c r="P318" s="137"/>
      <c r="Q318" s="137"/>
      <c r="T318" s="138"/>
      <c r="U318" s="138"/>
      <c r="V318" s="138"/>
      <c r="AB318" s="138"/>
    </row>
    <row r="319" spans="1:29" s="139" customFormat="1" ht="16.5" customHeight="1">
      <c r="A319" s="89">
        <v>13</v>
      </c>
      <c r="B319" s="133">
        <v>343</v>
      </c>
      <c r="C319" s="87" t="s">
        <v>376</v>
      </c>
      <c r="D319" s="92">
        <v>2004</v>
      </c>
      <c r="E319" s="137" t="s">
        <v>253</v>
      </c>
      <c r="F319" s="86" t="str">
        <f t="shared" si="42"/>
        <v>2:58,0</v>
      </c>
      <c r="G319" s="137"/>
      <c r="H319" s="133" t="str">
        <f t="shared" si="43"/>
        <v>3юн</v>
      </c>
      <c r="I319" s="134">
        <v>2</v>
      </c>
      <c r="J319" s="135" t="s">
        <v>995</v>
      </c>
      <c r="K319" s="136">
        <f t="shared" si="44"/>
        <v>258</v>
      </c>
      <c r="L319" s="87" t="s">
        <v>170</v>
      </c>
      <c r="M319" s="133"/>
      <c r="N319" s="137"/>
      <c r="O319" s="137"/>
      <c r="P319" s="137"/>
      <c r="Q319" s="137"/>
      <c r="S319" s="25"/>
      <c r="W319" s="138"/>
      <c r="AA319" s="25"/>
      <c r="AC319" s="138"/>
    </row>
    <row r="320" spans="1:29" s="139" customFormat="1" ht="16.5" customHeight="1">
      <c r="A320" s="89">
        <v>14</v>
      </c>
      <c r="B320" s="133">
        <v>23</v>
      </c>
      <c r="C320" s="87" t="s">
        <v>378</v>
      </c>
      <c r="D320" s="92">
        <v>2008</v>
      </c>
      <c r="E320" s="137" t="s">
        <v>379</v>
      </c>
      <c r="F320" s="86" t="str">
        <f t="shared" si="42"/>
        <v>2:59,8</v>
      </c>
      <c r="G320" s="137"/>
      <c r="H320" s="133" t="str">
        <f t="shared" si="43"/>
        <v>б/р</v>
      </c>
      <c r="I320" s="134">
        <v>2</v>
      </c>
      <c r="J320" s="135" t="s">
        <v>996</v>
      </c>
      <c r="K320" s="136">
        <f t="shared" si="44"/>
        <v>259.8</v>
      </c>
      <c r="L320" s="87" t="s">
        <v>380</v>
      </c>
      <c r="M320" s="133"/>
      <c r="N320" s="137"/>
      <c r="O320" s="137"/>
      <c r="P320" s="137"/>
      <c r="Q320" s="137"/>
      <c r="S320" s="25"/>
      <c r="W320" s="138"/>
      <c r="AA320" s="25"/>
      <c r="AC320" s="138"/>
    </row>
    <row r="321" spans="1:29" s="139" customFormat="1" ht="16.5" customHeight="1" hidden="1">
      <c r="A321" s="89"/>
      <c r="B321" s="133">
        <v>471</v>
      </c>
      <c r="C321" s="87" t="s">
        <v>340</v>
      </c>
      <c r="D321" s="92">
        <v>2003</v>
      </c>
      <c r="E321" s="137" t="s">
        <v>179</v>
      </c>
      <c r="F321" s="86" t="s">
        <v>931</v>
      </c>
      <c r="G321" s="137"/>
      <c r="H321" s="133"/>
      <c r="I321" s="134"/>
      <c r="J321" s="135"/>
      <c r="K321" s="136">
        <f t="shared" si="44"/>
        <v>0</v>
      </c>
      <c r="L321" s="87" t="s">
        <v>180</v>
      </c>
      <c r="M321" s="133"/>
      <c r="N321" s="137"/>
      <c r="O321" s="137"/>
      <c r="P321" s="137"/>
      <c r="Q321" s="137"/>
      <c r="S321" s="142"/>
      <c r="W321" s="138"/>
      <c r="AA321" s="142"/>
      <c r="AC321" s="138"/>
    </row>
    <row r="322" spans="1:29" s="139" customFormat="1" ht="16.5" customHeight="1" hidden="1">
      <c r="A322" s="89"/>
      <c r="B322" s="133">
        <v>95</v>
      </c>
      <c r="C322" s="87" t="s">
        <v>384</v>
      </c>
      <c r="D322" s="92">
        <v>2003</v>
      </c>
      <c r="E322" s="137" t="s">
        <v>245</v>
      </c>
      <c r="F322" s="86" t="s">
        <v>931</v>
      </c>
      <c r="G322" s="137"/>
      <c r="H322" s="133"/>
      <c r="I322" s="134"/>
      <c r="J322" s="135"/>
      <c r="K322" s="136">
        <f t="shared" si="44"/>
        <v>0</v>
      </c>
      <c r="L322" s="87" t="s">
        <v>385</v>
      </c>
      <c r="M322" s="133"/>
      <c r="N322" s="137"/>
      <c r="O322" s="137"/>
      <c r="P322" s="137"/>
      <c r="Q322" s="137"/>
      <c r="S322" s="25"/>
      <c r="W322" s="138"/>
      <c r="AA322" s="25"/>
      <c r="AC322" s="138"/>
    </row>
    <row r="323" spans="1:27" s="35" customFormat="1" ht="15.75" customHeight="1">
      <c r="A323" s="307" t="s">
        <v>57</v>
      </c>
      <c r="B323" s="307"/>
      <c r="C323" s="307"/>
      <c r="D323" s="307"/>
      <c r="E323" s="307"/>
      <c r="F323" s="307"/>
      <c r="G323" s="307"/>
      <c r="H323" s="307"/>
      <c r="I323" s="307"/>
      <c r="J323" s="307"/>
      <c r="K323" s="307"/>
      <c r="L323" s="307"/>
      <c r="M323" s="307"/>
      <c r="N323" s="307"/>
      <c r="O323" s="307"/>
      <c r="P323" s="307"/>
      <c r="S323" s="38"/>
      <c r="AA323" s="38"/>
    </row>
    <row r="324" spans="1:27" s="35" customFormat="1" ht="15.75" customHeight="1">
      <c r="A324" s="298" t="s">
        <v>32</v>
      </c>
      <c r="B324" s="298"/>
      <c r="C324" s="298"/>
      <c r="D324" s="298"/>
      <c r="E324" s="298"/>
      <c r="F324" s="298"/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S324" s="70"/>
      <c r="AA324" s="70"/>
    </row>
    <row r="325" spans="1:29" s="42" customFormat="1" ht="26.25" customHeight="1">
      <c r="A325" s="39" t="s">
        <v>1</v>
      </c>
      <c r="B325" s="39" t="s">
        <v>11</v>
      </c>
      <c r="C325" s="39" t="s">
        <v>2</v>
      </c>
      <c r="D325" s="128" t="s">
        <v>67</v>
      </c>
      <c r="E325" s="156"/>
      <c r="F325" s="157" t="s">
        <v>5</v>
      </c>
      <c r="G325" s="156"/>
      <c r="H325" s="157" t="s">
        <v>7</v>
      </c>
      <c r="I325" s="157" t="s">
        <v>18</v>
      </c>
      <c r="J325" s="157" t="s">
        <v>17</v>
      </c>
      <c r="K325" s="39"/>
      <c r="L325" s="39" t="s">
        <v>8</v>
      </c>
      <c r="M325" s="304" t="s">
        <v>50</v>
      </c>
      <c r="N325" s="305"/>
      <c r="O325" s="306"/>
      <c r="P325" s="116" t="s">
        <v>10</v>
      </c>
      <c r="Q325" s="117" t="s">
        <v>1</v>
      </c>
      <c r="S325" s="106"/>
      <c r="T325" s="45"/>
      <c r="U325" s="45"/>
      <c r="V325" s="45"/>
      <c r="W325" s="47"/>
      <c r="AA325" s="106"/>
      <c r="AB325" s="45"/>
      <c r="AC325" s="47"/>
    </row>
    <row r="326" spans="1:28" s="139" customFormat="1" ht="16.5" customHeight="1">
      <c r="A326" s="89">
        <v>1</v>
      </c>
      <c r="B326" s="133">
        <v>343</v>
      </c>
      <c r="C326" s="87" t="s">
        <v>386</v>
      </c>
      <c r="D326" s="92">
        <v>1998</v>
      </c>
      <c r="E326" s="137" t="s">
        <v>387</v>
      </c>
      <c r="F326" s="86" t="str">
        <f>CONCATENATE(I326,":",J326)</f>
        <v>1:56,5</v>
      </c>
      <c r="G326" s="137"/>
      <c r="H326" s="133">
        <f>LOOKUP(K326,$BA$2:$BH$2,$BA$1:$BH$1)</f>
        <v>1</v>
      </c>
      <c r="I326" s="134">
        <v>1</v>
      </c>
      <c r="J326" s="135" t="s">
        <v>864</v>
      </c>
      <c r="K326" s="136">
        <f>((I326*100)+J326)</f>
        <v>156.5</v>
      </c>
      <c r="L326" s="87" t="s">
        <v>388</v>
      </c>
      <c r="M326" s="133"/>
      <c r="N326" s="137"/>
      <c r="O326" s="137"/>
      <c r="P326" s="137"/>
      <c r="Q326" s="137"/>
      <c r="T326" s="138"/>
      <c r="U326" s="138"/>
      <c r="V326" s="138"/>
      <c r="AB326" s="138"/>
    </row>
    <row r="327" spans="1:29" s="139" customFormat="1" ht="16.5" customHeight="1">
      <c r="A327" s="89">
        <v>2</v>
      </c>
      <c r="B327" s="133">
        <v>135</v>
      </c>
      <c r="C327" s="87" t="s">
        <v>389</v>
      </c>
      <c r="D327" s="92">
        <v>1998</v>
      </c>
      <c r="E327" s="137" t="s">
        <v>108</v>
      </c>
      <c r="F327" s="86" t="str">
        <f>CONCATENATE(I327,":",J327)</f>
        <v>2:00,9</v>
      </c>
      <c r="G327" s="137"/>
      <c r="H327" s="133">
        <f>LOOKUP(K327,$BA$2:$BH$2,$BA$1:$BH$1)</f>
        <v>1</v>
      </c>
      <c r="I327" s="134">
        <v>2</v>
      </c>
      <c r="J327" s="135" t="s">
        <v>1002</v>
      </c>
      <c r="K327" s="136">
        <f>((I327*100)+J327)</f>
        <v>200.9</v>
      </c>
      <c r="L327" s="87" t="s">
        <v>388</v>
      </c>
      <c r="M327" s="133"/>
      <c r="N327" s="137"/>
      <c r="O327" s="137"/>
      <c r="P327" s="137"/>
      <c r="Q327" s="137"/>
      <c r="R327" s="140"/>
      <c r="S327" s="142"/>
      <c r="W327" s="138"/>
      <c r="Z327" s="140"/>
      <c r="AA327" s="142"/>
      <c r="AC327" s="138"/>
    </row>
    <row r="328" spans="1:29" s="139" customFormat="1" ht="14.25" customHeight="1">
      <c r="A328" s="89">
        <v>3</v>
      </c>
      <c r="B328" s="133">
        <v>26</v>
      </c>
      <c r="C328" s="87" t="s">
        <v>391</v>
      </c>
      <c r="D328" s="205">
        <v>1998</v>
      </c>
      <c r="E328" s="139" t="s">
        <v>119</v>
      </c>
      <c r="F328" s="86" t="str">
        <f>CONCATENATE(I328,":",J328)</f>
        <v>2:05,9</v>
      </c>
      <c r="G328" s="137"/>
      <c r="H328" s="133">
        <f>LOOKUP(K328,$BA$2:$BH$2,$BA$1:$BH$1)</f>
        <v>2</v>
      </c>
      <c r="I328" s="134">
        <v>2</v>
      </c>
      <c r="J328" s="135" t="s">
        <v>1004</v>
      </c>
      <c r="K328" s="136">
        <f>((I328*100)+J328)</f>
        <v>205.9</v>
      </c>
      <c r="L328" s="87" t="s">
        <v>202</v>
      </c>
      <c r="M328" s="133"/>
      <c r="N328" s="137"/>
      <c r="O328" s="137"/>
      <c r="P328" s="137"/>
      <c r="Q328" s="137"/>
      <c r="S328" s="142"/>
      <c r="W328" s="138"/>
      <c r="AA328" s="142"/>
      <c r="AC328" s="138"/>
    </row>
    <row r="329" spans="1:29" s="139" customFormat="1" ht="16.5" customHeight="1">
      <c r="A329" s="89">
        <v>4</v>
      </c>
      <c r="B329" s="133">
        <v>291</v>
      </c>
      <c r="C329" s="87" t="s">
        <v>971</v>
      </c>
      <c r="D329" s="92">
        <v>1997</v>
      </c>
      <c r="E329" s="137" t="s">
        <v>214</v>
      </c>
      <c r="F329" s="86" t="str">
        <f>CONCATENATE(I329,":",J329)</f>
        <v>2:06,5</v>
      </c>
      <c r="G329" s="137"/>
      <c r="H329" s="133">
        <f>LOOKUP(K329,$BA$2:$BH$2,$BA$1:$BH$1)</f>
        <v>2</v>
      </c>
      <c r="I329" s="134">
        <v>2</v>
      </c>
      <c r="J329" s="135" t="s">
        <v>872</v>
      </c>
      <c r="K329" s="136">
        <f>((I329*100)+J329)</f>
        <v>206.5</v>
      </c>
      <c r="L329" s="87" t="s">
        <v>972</v>
      </c>
      <c r="M329" s="133"/>
      <c r="N329" s="137"/>
      <c r="O329" s="137"/>
      <c r="P329" s="137"/>
      <c r="Q329" s="137"/>
      <c r="S329" s="25"/>
      <c r="W329" s="138"/>
      <c r="AA329" s="25"/>
      <c r="AC329" s="138"/>
    </row>
    <row r="330" spans="1:29" s="139" customFormat="1" ht="16.5" customHeight="1" hidden="1">
      <c r="A330" s="89"/>
      <c r="B330" s="133">
        <v>522</v>
      </c>
      <c r="C330" s="87" t="s">
        <v>352</v>
      </c>
      <c r="D330" s="133">
        <v>1996</v>
      </c>
      <c r="E330" s="286" t="s">
        <v>390</v>
      </c>
      <c r="F330" s="86" t="str">
        <f>CONCATENATE(I330,":",J330)</f>
        <v>н.я:</v>
      </c>
      <c r="G330" s="137"/>
      <c r="H330" s="133"/>
      <c r="I330" s="134" t="s">
        <v>847</v>
      </c>
      <c r="J330" s="135"/>
      <c r="K330" s="136" t="e">
        <f>((I330*100)+J330)</f>
        <v>#VALUE!</v>
      </c>
      <c r="L330" s="87" t="s">
        <v>354</v>
      </c>
      <c r="M330" s="133"/>
      <c r="N330" s="137"/>
      <c r="O330" s="137"/>
      <c r="P330" s="137"/>
      <c r="Q330" s="137"/>
      <c r="S330" s="142"/>
      <c r="W330" s="138"/>
      <c r="AA330" s="142"/>
      <c r="AC330" s="138"/>
    </row>
    <row r="331" spans="1:27" s="35" customFormat="1" ht="15.75" customHeight="1">
      <c r="A331" s="307" t="s">
        <v>58</v>
      </c>
      <c r="B331" s="307"/>
      <c r="C331" s="307"/>
      <c r="D331" s="307"/>
      <c r="E331" s="307"/>
      <c r="F331" s="307"/>
      <c r="G331" s="307"/>
      <c r="H331" s="307"/>
      <c r="I331" s="307"/>
      <c r="J331" s="307"/>
      <c r="K331" s="307"/>
      <c r="L331" s="307"/>
      <c r="M331" s="307"/>
      <c r="N331" s="307"/>
      <c r="O331" s="307"/>
      <c r="P331" s="307"/>
      <c r="S331" s="38"/>
      <c r="AA331" s="38"/>
    </row>
    <row r="332" spans="1:27" s="35" customFormat="1" ht="15.75" customHeight="1">
      <c r="A332" s="298" t="s">
        <v>32</v>
      </c>
      <c r="B332" s="298"/>
      <c r="C332" s="298"/>
      <c r="D332" s="298"/>
      <c r="E332" s="298"/>
      <c r="F332" s="298"/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S332" s="70"/>
      <c r="AA332" s="70"/>
    </row>
    <row r="333" spans="1:29" s="42" customFormat="1" ht="26.25" customHeight="1">
      <c r="A333" s="39" t="s">
        <v>1</v>
      </c>
      <c r="B333" s="39" t="s">
        <v>11</v>
      </c>
      <c r="C333" s="39" t="s">
        <v>2</v>
      </c>
      <c r="D333" s="128" t="s">
        <v>67</v>
      </c>
      <c r="E333" s="156"/>
      <c r="F333" s="157" t="s">
        <v>5</v>
      </c>
      <c r="G333" s="156"/>
      <c r="H333" s="157" t="s">
        <v>7</v>
      </c>
      <c r="I333" s="157" t="s">
        <v>18</v>
      </c>
      <c r="J333" s="157" t="s">
        <v>17</v>
      </c>
      <c r="K333" s="39"/>
      <c r="L333" s="39" t="s">
        <v>8</v>
      </c>
      <c r="M333" s="304" t="s">
        <v>50</v>
      </c>
      <c r="N333" s="305"/>
      <c r="O333" s="306"/>
      <c r="P333" s="116" t="s">
        <v>10</v>
      </c>
      <c r="Q333" s="117" t="s">
        <v>1</v>
      </c>
      <c r="S333" s="106"/>
      <c r="T333" s="45"/>
      <c r="U333" s="45"/>
      <c r="V333" s="45"/>
      <c r="W333" s="47"/>
      <c r="AA333" s="106"/>
      <c r="AB333" s="45"/>
      <c r="AC333" s="47"/>
    </row>
    <row r="334" spans="1:29" s="139" customFormat="1" ht="14.25" customHeight="1">
      <c r="A334" s="89">
        <v>1</v>
      </c>
      <c r="B334" s="133">
        <v>230</v>
      </c>
      <c r="C334" s="87" t="s">
        <v>393</v>
      </c>
      <c r="D334" s="205">
        <v>2001</v>
      </c>
      <c r="E334" s="137" t="s">
        <v>333</v>
      </c>
      <c r="F334" s="86" t="str">
        <f aca="true" t="shared" si="45" ref="F334:F352">CONCATENATE(I334,":",J334)</f>
        <v>2:00,1</v>
      </c>
      <c r="G334" s="137"/>
      <c r="H334" s="133">
        <f aca="true" t="shared" si="46" ref="H334:H352">LOOKUP(K334,$BA$2:$BH$2,$BA$1:$BH$1)</f>
        <v>1</v>
      </c>
      <c r="I334" s="134">
        <v>2</v>
      </c>
      <c r="J334" s="135" t="s">
        <v>1001</v>
      </c>
      <c r="K334" s="136">
        <f aca="true" t="shared" si="47" ref="K334:K355">((I334*100)+J334)</f>
        <v>200.1</v>
      </c>
      <c r="L334" s="87" t="s">
        <v>394</v>
      </c>
      <c r="M334" s="133"/>
      <c r="N334" s="137"/>
      <c r="O334" s="137"/>
      <c r="P334" s="137"/>
      <c r="Q334" s="137"/>
      <c r="S334" s="25"/>
      <c r="W334" s="138"/>
      <c r="AA334" s="25"/>
      <c r="AC334" s="138"/>
    </row>
    <row r="335" spans="1:29" s="139" customFormat="1" ht="16.5" customHeight="1">
      <c r="A335" s="89">
        <v>2</v>
      </c>
      <c r="B335" s="133">
        <v>292</v>
      </c>
      <c r="C335" s="87" t="s">
        <v>973</v>
      </c>
      <c r="D335" s="92">
        <v>1994</v>
      </c>
      <c r="E335" s="137" t="s">
        <v>214</v>
      </c>
      <c r="F335" s="86" t="str">
        <f t="shared" si="45"/>
        <v>2:01,3</v>
      </c>
      <c r="G335" s="137"/>
      <c r="H335" s="133">
        <f t="shared" si="46"/>
        <v>1</v>
      </c>
      <c r="I335" s="134">
        <v>2</v>
      </c>
      <c r="J335" s="135" t="s">
        <v>1003</v>
      </c>
      <c r="K335" s="136">
        <f t="shared" si="47"/>
        <v>201.3</v>
      </c>
      <c r="L335" s="87" t="s">
        <v>972</v>
      </c>
      <c r="M335" s="133"/>
      <c r="N335" s="137"/>
      <c r="O335" s="137"/>
      <c r="P335" s="137"/>
      <c r="Q335" s="137"/>
      <c r="S335" s="25"/>
      <c r="W335" s="138"/>
      <c r="AA335" s="25"/>
      <c r="AC335" s="138"/>
    </row>
    <row r="336" spans="1:29" s="139" customFormat="1" ht="16.5" customHeight="1">
      <c r="A336" s="89">
        <v>3</v>
      </c>
      <c r="B336" s="133">
        <v>267</v>
      </c>
      <c r="C336" s="87" t="s">
        <v>405</v>
      </c>
      <c r="D336" s="92">
        <v>2000</v>
      </c>
      <c r="E336" s="137" t="s">
        <v>333</v>
      </c>
      <c r="F336" s="86" t="str">
        <f t="shared" si="45"/>
        <v>2:02,1</v>
      </c>
      <c r="G336" s="137"/>
      <c r="H336" s="133">
        <f t="shared" si="46"/>
        <v>1</v>
      </c>
      <c r="I336" s="134">
        <v>2</v>
      </c>
      <c r="J336" s="135" t="s">
        <v>875</v>
      </c>
      <c r="K336" s="136">
        <f t="shared" si="47"/>
        <v>202.1</v>
      </c>
      <c r="L336" s="87" t="s">
        <v>388</v>
      </c>
      <c r="M336" s="133"/>
      <c r="N336" s="137"/>
      <c r="O336" s="137"/>
      <c r="P336" s="137"/>
      <c r="Q336" s="137"/>
      <c r="S336" s="25"/>
      <c r="W336" s="138"/>
      <c r="AA336" s="25"/>
      <c r="AC336" s="138"/>
    </row>
    <row r="337" spans="1:29" s="139" customFormat="1" ht="16.5" customHeight="1">
      <c r="A337" s="89">
        <v>4</v>
      </c>
      <c r="B337" s="133">
        <v>381</v>
      </c>
      <c r="C337" s="87" t="s">
        <v>406</v>
      </c>
      <c r="D337" s="92">
        <v>2000</v>
      </c>
      <c r="E337" s="137" t="s">
        <v>245</v>
      </c>
      <c r="F337" s="86" t="str">
        <f t="shared" si="45"/>
        <v>2:03,0</v>
      </c>
      <c r="G337" s="137"/>
      <c r="H337" s="133">
        <f t="shared" si="46"/>
        <v>2</v>
      </c>
      <c r="I337" s="134">
        <v>2</v>
      </c>
      <c r="J337" s="135" t="s">
        <v>890</v>
      </c>
      <c r="K337" s="136">
        <f t="shared" si="47"/>
        <v>203</v>
      </c>
      <c r="L337" s="87" t="s">
        <v>407</v>
      </c>
      <c r="M337" s="133"/>
      <c r="N337" s="137"/>
      <c r="O337" s="137"/>
      <c r="P337" s="137"/>
      <c r="Q337" s="137"/>
      <c r="S337" s="25"/>
      <c r="W337" s="138"/>
      <c r="AA337" s="25"/>
      <c r="AC337" s="138"/>
    </row>
    <row r="338" spans="1:29" s="139" customFormat="1" ht="16.5" customHeight="1">
      <c r="A338" s="89">
        <v>5</v>
      </c>
      <c r="B338" s="133">
        <v>139</v>
      </c>
      <c r="C338" s="87" t="s">
        <v>403</v>
      </c>
      <c r="D338" s="92">
        <v>2001</v>
      </c>
      <c r="E338" s="137" t="s">
        <v>333</v>
      </c>
      <c r="F338" s="86" t="str">
        <f t="shared" si="45"/>
        <v>2:04,9</v>
      </c>
      <c r="G338" s="137"/>
      <c r="H338" s="133">
        <f t="shared" si="46"/>
        <v>2</v>
      </c>
      <c r="I338" s="134">
        <v>2</v>
      </c>
      <c r="J338" s="135" t="s">
        <v>1012</v>
      </c>
      <c r="K338" s="136">
        <f t="shared" si="47"/>
        <v>204.9</v>
      </c>
      <c r="L338" s="87" t="s">
        <v>404</v>
      </c>
      <c r="M338" s="133"/>
      <c r="N338" s="137"/>
      <c r="O338" s="137"/>
      <c r="P338" s="137"/>
      <c r="Q338" s="137"/>
      <c r="S338" s="25"/>
      <c r="W338" s="138"/>
      <c r="AA338" s="25"/>
      <c r="AC338" s="138"/>
    </row>
    <row r="339" spans="1:29" s="139" customFormat="1" ht="16.5" customHeight="1">
      <c r="A339" s="89">
        <v>6</v>
      </c>
      <c r="B339" s="133">
        <v>60</v>
      </c>
      <c r="C339" s="87" t="s">
        <v>367</v>
      </c>
      <c r="D339" s="92">
        <v>2001</v>
      </c>
      <c r="E339" s="137" t="s">
        <v>128</v>
      </c>
      <c r="F339" s="86" t="str">
        <f t="shared" si="45"/>
        <v>2:10,4</v>
      </c>
      <c r="G339" s="137"/>
      <c r="H339" s="133">
        <f t="shared" si="46"/>
        <v>2</v>
      </c>
      <c r="I339" s="134">
        <v>2</v>
      </c>
      <c r="J339" s="135" t="s">
        <v>1013</v>
      </c>
      <c r="K339" s="136">
        <f t="shared" si="47"/>
        <v>210.4</v>
      </c>
      <c r="L339" s="87" t="s">
        <v>330</v>
      </c>
      <c r="M339" s="133"/>
      <c r="N339" s="137"/>
      <c r="O339" s="137"/>
      <c r="P339" s="137"/>
      <c r="Q339" s="137"/>
      <c r="R339" s="140"/>
      <c r="S339" s="142"/>
      <c r="W339" s="138"/>
      <c r="Z339" s="140"/>
      <c r="AA339" s="142"/>
      <c r="AC339" s="138"/>
    </row>
    <row r="340" spans="1:92" s="131" customFormat="1" ht="17.25" customHeight="1">
      <c r="A340" s="89">
        <v>7</v>
      </c>
      <c r="B340" s="133">
        <v>91</v>
      </c>
      <c r="C340" s="87" t="s">
        <v>359</v>
      </c>
      <c r="D340" s="92">
        <v>2001</v>
      </c>
      <c r="E340" s="137" t="s">
        <v>128</v>
      </c>
      <c r="F340" s="86" t="str">
        <f t="shared" si="45"/>
        <v>2:11,4</v>
      </c>
      <c r="G340" s="137"/>
      <c r="H340" s="133">
        <f t="shared" si="46"/>
        <v>2</v>
      </c>
      <c r="I340" s="134">
        <v>2</v>
      </c>
      <c r="J340" s="135" t="s">
        <v>1006</v>
      </c>
      <c r="K340" s="136">
        <f t="shared" si="47"/>
        <v>211.4</v>
      </c>
      <c r="L340" s="87" t="s">
        <v>330</v>
      </c>
      <c r="M340" s="133"/>
      <c r="N340" s="137"/>
      <c r="O340" s="137"/>
      <c r="P340" s="137"/>
      <c r="Q340" s="137"/>
      <c r="R340" s="139"/>
      <c r="S340" s="25"/>
      <c r="T340" s="139"/>
      <c r="U340" s="139"/>
      <c r="V340" s="139"/>
      <c r="W340" s="138"/>
      <c r="X340" s="139"/>
      <c r="Y340" s="139"/>
      <c r="Z340" s="139"/>
      <c r="AA340" s="25"/>
      <c r="AB340" s="139"/>
      <c r="AC340" s="138"/>
      <c r="AD340" s="139"/>
      <c r="AE340" s="139"/>
      <c r="AF340" s="139"/>
      <c r="AG340" s="139"/>
      <c r="AH340" s="139"/>
      <c r="AI340" s="139"/>
      <c r="AJ340" s="139"/>
      <c r="AK340" s="139"/>
      <c r="AL340" s="139"/>
      <c r="AM340" s="139"/>
      <c r="AN340" s="139"/>
      <c r="AO340" s="139"/>
      <c r="AP340" s="139"/>
      <c r="AQ340" s="139"/>
      <c r="AR340" s="139"/>
      <c r="AS340" s="139"/>
      <c r="AT340" s="139"/>
      <c r="AU340" s="139"/>
      <c r="AV340" s="139"/>
      <c r="AW340" s="139"/>
      <c r="AX340" s="139"/>
      <c r="AY340" s="139"/>
      <c r="AZ340" s="139"/>
      <c r="BA340" s="139"/>
      <c r="BB340" s="139"/>
      <c r="BC340" s="139"/>
      <c r="BD340" s="139"/>
      <c r="BE340" s="139"/>
      <c r="BF340" s="139"/>
      <c r="BG340" s="139"/>
      <c r="BH340" s="139"/>
      <c r="BI340" s="139"/>
      <c r="BJ340" s="139"/>
      <c r="BK340" s="139"/>
      <c r="BL340" s="139"/>
      <c r="BM340" s="139"/>
      <c r="BN340" s="139"/>
      <c r="BO340" s="139"/>
      <c r="BP340" s="139"/>
      <c r="BQ340" s="139"/>
      <c r="BR340" s="139"/>
      <c r="BS340" s="139"/>
      <c r="BT340" s="139"/>
      <c r="BU340" s="139"/>
      <c r="BV340" s="139"/>
      <c r="BW340" s="139"/>
      <c r="BX340" s="139"/>
      <c r="BY340" s="139"/>
      <c r="BZ340" s="139"/>
      <c r="CA340" s="139"/>
      <c r="CB340" s="139"/>
      <c r="CC340" s="139"/>
      <c r="CD340" s="139"/>
      <c r="CE340" s="139"/>
      <c r="CF340" s="139"/>
      <c r="CG340" s="139"/>
      <c r="CH340" s="139"/>
      <c r="CI340" s="139"/>
      <c r="CJ340" s="139"/>
      <c r="CK340" s="139"/>
      <c r="CL340" s="139"/>
      <c r="CM340" s="139"/>
      <c r="CN340" s="139"/>
    </row>
    <row r="341" spans="1:29" s="139" customFormat="1" ht="16.5" customHeight="1">
      <c r="A341" s="89">
        <v>8</v>
      </c>
      <c r="B341" s="133">
        <v>795</v>
      </c>
      <c r="C341" s="87" t="s">
        <v>401</v>
      </c>
      <c r="D341" s="92">
        <v>2001</v>
      </c>
      <c r="E341" s="137" t="s">
        <v>119</v>
      </c>
      <c r="F341" s="86" t="str">
        <f t="shared" si="45"/>
        <v>2:11,4</v>
      </c>
      <c r="G341" s="137"/>
      <c r="H341" s="133">
        <f t="shared" si="46"/>
        <v>2</v>
      </c>
      <c r="I341" s="134">
        <v>2</v>
      </c>
      <c r="J341" s="135" t="s">
        <v>1006</v>
      </c>
      <c r="K341" s="136">
        <f t="shared" si="47"/>
        <v>211.4</v>
      </c>
      <c r="L341" s="87" t="s">
        <v>187</v>
      </c>
      <c r="M341" s="133"/>
      <c r="N341" s="137"/>
      <c r="O341" s="137"/>
      <c r="P341" s="137"/>
      <c r="Q341" s="137"/>
      <c r="S341" s="142"/>
      <c r="W341" s="138"/>
      <c r="AA341" s="142"/>
      <c r="AC341" s="138"/>
    </row>
    <row r="342" spans="1:29" s="139" customFormat="1" ht="16.5" customHeight="1">
      <c r="A342" s="89">
        <v>9</v>
      </c>
      <c r="B342" s="133">
        <v>369</v>
      </c>
      <c r="C342" s="87" t="s">
        <v>402</v>
      </c>
      <c r="D342" s="92">
        <v>2002</v>
      </c>
      <c r="E342" s="137" t="s">
        <v>128</v>
      </c>
      <c r="F342" s="86" t="str">
        <f t="shared" si="45"/>
        <v>2:12,9</v>
      </c>
      <c r="G342" s="137"/>
      <c r="H342" s="133">
        <f t="shared" si="46"/>
        <v>3</v>
      </c>
      <c r="I342" s="134">
        <v>2</v>
      </c>
      <c r="J342" s="135" t="s">
        <v>1014</v>
      </c>
      <c r="K342" s="136">
        <f t="shared" si="47"/>
        <v>212.9</v>
      </c>
      <c r="L342" s="87" t="s">
        <v>149</v>
      </c>
      <c r="M342" s="133"/>
      <c r="N342" s="137"/>
      <c r="O342" s="137"/>
      <c r="P342" s="137"/>
      <c r="Q342" s="137"/>
      <c r="S342" s="25"/>
      <c r="W342" s="138"/>
      <c r="AA342" s="25"/>
      <c r="AC342" s="138"/>
    </row>
    <row r="343" spans="1:29" s="139" customFormat="1" ht="14.25" customHeight="1">
      <c r="A343" s="89">
        <v>10</v>
      </c>
      <c r="B343" s="133">
        <v>473</v>
      </c>
      <c r="C343" s="87" t="s">
        <v>398</v>
      </c>
      <c r="D343" s="148">
        <v>2001</v>
      </c>
      <c r="E343" s="95" t="s">
        <v>245</v>
      </c>
      <c r="F343" s="86" t="str">
        <f t="shared" si="45"/>
        <v>2:13,3</v>
      </c>
      <c r="G343" s="137"/>
      <c r="H343" s="133">
        <f t="shared" si="46"/>
        <v>3</v>
      </c>
      <c r="I343" s="134">
        <v>2</v>
      </c>
      <c r="J343" s="135" t="s">
        <v>1007</v>
      </c>
      <c r="K343" s="136">
        <f t="shared" si="47"/>
        <v>213.3</v>
      </c>
      <c r="L343" s="87" t="s">
        <v>397</v>
      </c>
      <c r="M343" s="133"/>
      <c r="N343" s="137"/>
      <c r="O343" s="137"/>
      <c r="P343" s="137"/>
      <c r="Q343" s="137"/>
      <c r="S343" s="142"/>
      <c r="W343" s="138"/>
      <c r="AA343" s="142"/>
      <c r="AC343" s="138"/>
    </row>
    <row r="344" spans="1:29" s="139" customFormat="1" ht="16.5" customHeight="1">
      <c r="A344" s="89">
        <v>11</v>
      </c>
      <c r="B344" s="133">
        <v>17</v>
      </c>
      <c r="C344" s="87" t="s">
        <v>967</v>
      </c>
      <c r="D344" s="92">
        <v>2002</v>
      </c>
      <c r="E344" s="137" t="s">
        <v>379</v>
      </c>
      <c r="F344" s="86" t="str">
        <f t="shared" si="45"/>
        <v>2:15,8</v>
      </c>
      <c r="G344" s="137"/>
      <c r="H344" s="133">
        <f t="shared" si="46"/>
        <v>3</v>
      </c>
      <c r="I344" s="134">
        <v>2</v>
      </c>
      <c r="J344" s="135" t="s">
        <v>1008</v>
      </c>
      <c r="K344" s="136">
        <f t="shared" si="47"/>
        <v>215.8</v>
      </c>
      <c r="L344" s="87" t="s">
        <v>380</v>
      </c>
      <c r="M344" s="133"/>
      <c r="N344" s="137"/>
      <c r="O344" s="137"/>
      <c r="P344" s="137"/>
      <c r="Q344" s="137"/>
      <c r="S344" s="25"/>
      <c r="W344" s="138"/>
      <c r="AA344" s="25"/>
      <c r="AC344" s="138"/>
    </row>
    <row r="345" spans="1:29" s="139" customFormat="1" ht="16.5" customHeight="1">
      <c r="A345" s="89">
        <v>12</v>
      </c>
      <c r="B345" s="133">
        <v>248</v>
      </c>
      <c r="C345" s="87" t="s">
        <v>365</v>
      </c>
      <c r="D345" s="133">
        <v>2002</v>
      </c>
      <c r="E345" s="95" t="s">
        <v>119</v>
      </c>
      <c r="F345" s="86" t="str">
        <f t="shared" si="45"/>
        <v>2:16,2</v>
      </c>
      <c r="G345" s="137"/>
      <c r="H345" s="133">
        <f t="shared" si="46"/>
        <v>3</v>
      </c>
      <c r="I345" s="134">
        <v>2</v>
      </c>
      <c r="J345" s="135" t="s">
        <v>1015</v>
      </c>
      <c r="K345" s="136">
        <f t="shared" si="47"/>
        <v>216.2</v>
      </c>
      <c r="L345" s="87" t="s">
        <v>345</v>
      </c>
      <c r="M345" s="133"/>
      <c r="N345" s="137"/>
      <c r="O345" s="137"/>
      <c r="P345" s="137"/>
      <c r="Q345" s="137"/>
      <c r="S345" s="142"/>
      <c r="W345" s="138"/>
      <c r="AA345" s="142"/>
      <c r="AC345" s="138"/>
    </row>
    <row r="346" spans="1:28" s="139" customFormat="1" ht="16.5" customHeight="1">
      <c r="A346" s="89">
        <v>13</v>
      </c>
      <c r="B346" s="133">
        <v>342</v>
      </c>
      <c r="C346" s="87" t="s">
        <v>395</v>
      </c>
      <c r="D346" s="92">
        <v>2002</v>
      </c>
      <c r="E346" s="137" t="s">
        <v>253</v>
      </c>
      <c r="F346" s="86" t="str">
        <f t="shared" si="45"/>
        <v>2:16,4</v>
      </c>
      <c r="G346" s="137"/>
      <c r="H346" s="133">
        <f t="shared" si="46"/>
        <v>3</v>
      </c>
      <c r="I346" s="134">
        <v>2</v>
      </c>
      <c r="J346" s="135" t="s">
        <v>1009</v>
      </c>
      <c r="K346" s="136">
        <f t="shared" si="47"/>
        <v>216.4</v>
      </c>
      <c r="L346" s="87" t="s">
        <v>170</v>
      </c>
      <c r="M346" s="133"/>
      <c r="N346" s="137"/>
      <c r="O346" s="137"/>
      <c r="P346" s="137"/>
      <c r="Q346" s="137"/>
      <c r="T346" s="138"/>
      <c r="U346" s="138"/>
      <c r="V346" s="138"/>
      <c r="AB346" s="138"/>
    </row>
    <row r="347" spans="1:29" s="139" customFormat="1" ht="16.5" customHeight="1">
      <c r="A347" s="89">
        <v>14</v>
      </c>
      <c r="B347" s="133">
        <v>8</v>
      </c>
      <c r="C347" s="87" t="s">
        <v>965</v>
      </c>
      <c r="D347" s="92">
        <v>2002</v>
      </c>
      <c r="E347" s="137" t="s">
        <v>379</v>
      </c>
      <c r="F347" s="86" t="str">
        <f t="shared" si="45"/>
        <v>2:17,1</v>
      </c>
      <c r="G347" s="137"/>
      <c r="H347" s="133">
        <f t="shared" si="46"/>
        <v>3</v>
      </c>
      <c r="I347" s="134">
        <v>2</v>
      </c>
      <c r="J347" s="135" t="s">
        <v>891</v>
      </c>
      <c r="K347" s="136">
        <f t="shared" si="47"/>
        <v>217.1</v>
      </c>
      <c r="L347" s="87" t="s">
        <v>380</v>
      </c>
      <c r="M347" s="133"/>
      <c r="N347" s="137"/>
      <c r="O347" s="137"/>
      <c r="P347" s="137"/>
      <c r="Q347" s="137"/>
      <c r="S347" s="25"/>
      <c r="W347" s="138"/>
      <c r="AA347" s="25"/>
      <c r="AC347" s="138"/>
    </row>
    <row r="348" spans="1:29" s="139" customFormat="1" ht="16.5" customHeight="1">
      <c r="A348" s="89">
        <v>15</v>
      </c>
      <c r="B348" s="133">
        <v>304</v>
      </c>
      <c r="C348" s="87" t="s">
        <v>396</v>
      </c>
      <c r="D348" s="92">
        <v>2002</v>
      </c>
      <c r="E348" s="137" t="s">
        <v>245</v>
      </c>
      <c r="F348" s="86" t="str">
        <f t="shared" si="45"/>
        <v>2:19,1</v>
      </c>
      <c r="G348" s="137"/>
      <c r="H348" s="133">
        <f t="shared" si="46"/>
        <v>3</v>
      </c>
      <c r="I348" s="134">
        <v>2</v>
      </c>
      <c r="J348" s="135" t="s">
        <v>1010</v>
      </c>
      <c r="K348" s="136">
        <f t="shared" si="47"/>
        <v>219.1</v>
      </c>
      <c r="L348" s="87" t="s">
        <v>397</v>
      </c>
      <c r="M348" s="133"/>
      <c r="N348" s="137"/>
      <c r="O348" s="137"/>
      <c r="P348" s="137"/>
      <c r="Q348" s="137"/>
      <c r="R348" s="140"/>
      <c r="S348" s="142"/>
      <c r="W348" s="138"/>
      <c r="Z348" s="140"/>
      <c r="AA348" s="142"/>
      <c r="AC348" s="138"/>
    </row>
    <row r="349" spans="1:29" s="139" customFormat="1" ht="16.5" customHeight="1">
      <c r="A349" s="89">
        <v>16</v>
      </c>
      <c r="B349" s="133">
        <v>475</v>
      </c>
      <c r="C349" s="87" t="s">
        <v>366</v>
      </c>
      <c r="D349" s="92">
        <v>2001</v>
      </c>
      <c r="E349" s="137" t="s">
        <v>119</v>
      </c>
      <c r="F349" s="86" t="str">
        <f t="shared" si="45"/>
        <v>2:24,8</v>
      </c>
      <c r="G349" s="137"/>
      <c r="H349" s="133" t="str">
        <f t="shared" si="46"/>
        <v>1юн</v>
      </c>
      <c r="I349" s="134">
        <v>2</v>
      </c>
      <c r="J349" s="135" t="s">
        <v>863</v>
      </c>
      <c r="K349" s="136">
        <f t="shared" si="47"/>
        <v>224.8</v>
      </c>
      <c r="L349" s="87" t="s">
        <v>357</v>
      </c>
      <c r="M349" s="133"/>
      <c r="N349" s="137"/>
      <c r="O349" s="137"/>
      <c r="P349" s="137"/>
      <c r="Q349" s="137"/>
      <c r="S349" s="25"/>
      <c r="W349" s="138"/>
      <c r="AA349" s="25"/>
      <c r="AC349" s="138"/>
    </row>
    <row r="350" spans="1:29" s="139" customFormat="1" ht="16.5" customHeight="1">
      <c r="A350" s="89">
        <v>17</v>
      </c>
      <c r="B350" s="133">
        <v>105</v>
      </c>
      <c r="C350" s="87" t="s">
        <v>399</v>
      </c>
      <c r="D350" s="92">
        <v>2001</v>
      </c>
      <c r="E350" s="137" t="s">
        <v>379</v>
      </c>
      <c r="F350" s="86" t="str">
        <f t="shared" si="45"/>
        <v>2:25,1</v>
      </c>
      <c r="G350" s="137"/>
      <c r="H350" s="133" t="str">
        <f t="shared" si="46"/>
        <v>1юн</v>
      </c>
      <c r="I350" s="134">
        <v>2</v>
      </c>
      <c r="J350" s="135" t="s">
        <v>1011</v>
      </c>
      <c r="K350" s="136">
        <f t="shared" si="47"/>
        <v>225.1</v>
      </c>
      <c r="L350" s="87" t="s">
        <v>380</v>
      </c>
      <c r="M350" s="133"/>
      <c r="N350" s="137"/>
      <c r="O350" s="137"/>
      <c r="P350" s="137"/>
      <c r="Q350" s="137"/>
      <c r="S350" s="25"/>
      <c r="W350" s="138"/>
      <c r="AA350" s="25"/>
      <c r="AC350" s="138"/>
    </row>
    <row r="351" spans="1:29" s="139" customFormat="1" ht="16.5" customHeight="1">
      <c r="A351" s="89">
        <v>18</v>
      </c>
      <c r="B351" s="133">
        <v>27</v>
      </c>
      <c r="C351" s="87" t="s">
        <v>968</v>
      </c>
      <c r="D351" s="92">
        <v>2002</v>
      </c>
      <c r="E351" s="137" t="s">
        <v>379</v>
      </c>
      <c r="F351" s="86" t="str">
        <f t="shared" si="45"/>
        <v>2:26,8</v>
      </c>
      <c r="G351" s="137"/>
      <c r="H351" s="133" t="str">
        <f t="shared" si="46"/>
        <v>1юн</v>
      </c>
      <c r="I351" s="134">
        <v>2</v>
      </c>
      <c r="J351" s="135" t="s">
        <v>1016</v>
      </c>
      <c r="K351" s="136">
        <f t="shared" si="47"/>
        <v>226.8</v>
      </c>
      <c r="L351" s="87" t="s">
        <v>380</v>
      </c>
      <c r="M351" s="133"/>
      <c r="N351" s="137"/>
      <c r="O351" s="137"/>
      <c r="P351" s="137"/>
      <c r="Q351" s="137"/>
      <c r="S351" s="25"/>
      <c r="W351" s="138"/>
      <c r="AA351" s="25"/>
      <c r="AC351" s="138"/>
    </row>
    <row r="352" spans="1:28" s="139" customFormat="1" ht="16.5" customHeight="1">
      <c r="A352" s="89">
        <v>19</v>
      </c>
      <c r="B352" s="133">
        <v>329</v>
      </c>
      <c r="C352" s="87" t="s">
        <v>400</v>
      </c>
      <c r="D352" s="92">
        <v>2001</v>
      </c>
      <c r="E352" s="137" t="s">
        <v>253</v>
      </c>
      <c r="F352" s="86" t="str">
        <f t="shared" si="45"/>
        <v>2:28,5</v>
      </c>
      <c r="G352" s="137"/>
      <c r="H352" s="133" t="str">
        <f t="shared" si="46"/>
        <v>1юн</v>
      </c>
      <c r="I352" s="134">
        <v>2</v>
      </c>
      <c r="J352" s="135" t="s">
        <v>1017</v>
      </c>
      <c r="K352" s="136">
        <f t="shared" si="47"/>
        <v>228.5</v>
      </c>
      <c r="L352" s="87" t="s">
        <v>170</v>
      </c>
      <c r="M352" s="133"/>
      <c r="N352" s="137"/>
      <c r="O352" s="137"/>
      <c r="P352" s="137"/>
      <c r="Q352" s="137"/>
      <c r="T352" s="138"/>
      <c r="U352" s="138"/>
      <c r="V352" s="138"/>
      <c r="AB352" s="138"/>
    </row>
    <row r="353" spans="1:92" s="131" customFormat="1" ht="17.25" customHeight="1" hidden="1">
      <c r="A353" s="89"/>
      <c r="B353" s="133">
        <v>249</v>
      </c>
      <c r="C353" s="87" t="s">
        <v>362</v>
      </c>
      <c r="D353" s="92">
        <v>2002</v>
      </c>
      <c r="E353" s="137" t="s">
        <v>119</v>
      </c>
      <c r="F353" s="86" t="s">
        <v>931</v>
      </c>
      <c r="G353" s="137"/>
      <c r="H353" s="133"/>
      <c r="I353" s="134"/>
      <c r="J353" s="135"/>
      <c r="K353" s="136">
        <f t="shared" si="47"/>
        <v>0</v>
      </c>
      <c r="L353" s="87" t="s">
        <v>345</v>
      </c>
      <c r="M353" s="133"/>
      <c r="N353" s="137"/>
      <c r="O353" s="137"/>
      <c r="P353" s="137"/>
      <c r="Q353" s="137"/>
      <c r="R353" s="139"/>
      <c r="S353" s="142"/>
      <c r="T353" s="139"/>
      <c r="U353" s="139"/>
      <c r="V353" s="139"/>
      <c r="W353" s="138"/>
      <c r="X353" s="139"/>
      <c r="Y353" s="139"/>
      <c r="Z353" s="139"/>
      <c r="AA353" s="142"/>
      <c r="AB353" s="139"/>
      <c r="AC353" s="138"/>
      <c r="AD353" s="139"/>
      <c r="AE353" s="139"/>
      <c r="AF353" s="139"/>
      <c r="AG353" s="139"/>
      <c r="AH353" s="139"/>
      <c r="AI353" s="139"/>
      <c r="AJ353" s="139"/>
      <c r="AK353" s="139"/>
      <c r="AL353" s="139"/>
      <c r="AM353" s="139"/>
      <c r="AN353" s="139"/>
      <c r="AO353" s="139"/>
      <c r="AP353" s="139"/>
      <c r="AQ353" s="139"/>
      <c r="AR353" s="139"/>
      <c r="AS353" s="139"/>
      <c r="AT353" s="139"/>
      <c r="AU353" s="139"/>
      <c r="AV353" s="139"/>
      <c r="AW353" s="139"/>
      <c r="AX353" s="139"/>
      <c r="AY353" s="139"/>
      <c r="AZ353" s="139"/>
      <c r="BA353" s="139"/>
      <c r="BB353" s="139"/>
      <c r="BC353" s="139"/>
      <c r="BD353" s="139"/>
      <c r="BE353" s="139"/>
      <c r="BF353" s="139"/>
      <c r="BG353" s="139"/>
      <c r="BH353" s="139"/>
      <c r="BI353" s="139"/>
      <c r="BJ353" s="139"/>
      <c r="BK353" s="139"/>
      <c r="BL353" s="139"/>
      <c r="BM353" s="139"/>
      <c r="BN353" s="139"/>
      <c r="BO353" s="139"/>
      <c r="BP353" s="139"/>
      <c r="BQ353" s="139"/>
      <c r="BR353" s="139"/>
      <c r="BS353" s="139"/>
      <c r="BT353" s="139"/>
      <c r="BU353" s="139"/>
      <c r="BV353" s="139"/>
      <c r="BW353" s="139"/>
      <c r="BX353" s="139"/>
      <c r="BY353" s="139"/>
      <c r="BZ353" s="139"/>
      <c r="CA353" s="139"/>
      <c r="CB353" s="139"/>
      <c r="CC353" s="139"/>
      <c r="CD353" s="139"/>
      <c r="CE353" s="139"/>
      <c r="CF353" s="139"/>
      <c r="CG353" s="139"/>
      <c r="CH353" s="139"/>
      <c r="CI353" s="139"/>
      <c r="CJ353" s="139"/>
      <c r="CK353" s="139"/>
      <c r="CL353" s="139"/>
      <c r="CM353" s="139"/>
      <c r="CN353" s="139"/>
    </row>
    <row r="354" spans="1:29" s="139" customFormat="1" ht="16.5" customHeight="1" hidden="1">
      <c r="A354" s="89"/>
      <c r="B354" s="133">
        <v>217</v>
      </c>
      <c r="C354" s="87" t="s">
        <v>356</v>
      </c>
      <c r="D354" s="92">
        <v>2002</v>
      </c>
      <c r="E354" s="137" t="s">
        <v>119</v>
      </c>
      <c r="F354" s="86" t="s">
        <v>931</v>
      </c>
      <c r="G354" s="137"/>
      <c r="H354" s="133"/>
      <c r="I354" s="134"/>
      <c r="J354" s="135"/>
      <c r="K354" s="136">
        <f t="shared" si="47"/>
        <v>0</v>
      </c>
      <c r="L354" s="87" t="s">
        <v>357</v>
      </c>
      <c r="M354" s="133"/>
      <c r="N354" s="137"/>
      <c r="O354" s="137"/>
      <c r="P354" s="137"/>
      <c r="Q354" s="137"/>
      <c r="S354" s="25"/>
      <c r="W354" s="138"/>
      <c r="AA354" s="25"/>
      <c r="AC354" s="138"/>
    </row>
    <row r="355" spans="1:29" s="139" customFormat="1" ht="16.5" customHeight="1" hidden="1">
      <c r="A355" s="89"/>
      <c r="B355" s="133"/>
      <c r="C355" s="87" t="s">
        <v>392</v>
      </c>
      <c r="D355" s="92">
        <v>1999</v>
      </c>
      <c r="E355" s="137" t="s">
        <v>119</v>
      </c>
      <c r="F355" s="86" t="s">
        <v>931</v>
      </c>
      <c r="G355" s="137"/>
      <c r="H355" s="133"/>
      <c r="I355" s="134"/>
      <c r="J355" s="135"/>
      <c r="K355" s="136">
        <f t="shared" si="47"/>
        <v>0</v>
      </c>
      <c r="L355" s="87" t="s">
        <v>120</v>
      </c>
      <c r="M355" s="133"/>
      <c r="N355" s="137"/>
      <c r="O355" s="137"/>
      <c r="P355" s="137"/>
      <c r="Q355" s="137"/>
      <c r="S355" s="25"/>
      <c r="W355" s="138"/>
      <c r="AA355" s="25"/>
      <c r="AC355" s="138"/>
    </row>
    <row r="356" spans="1:27" s="35" customFormat="1" ht="15.75" customHeight="1">
      <c r="A356" s="307" t="s">
        <v>69</v>
      </c>
      <c r="B356" s="307"/>
      <c r="C356" s="307"/>
      <c r="D356" s="307"/>
      <c r="E356" s="307"/>
      <c r="F356" s="307"/>
      <c r="G356" s="307"/>
      <c r="H356" s="307"/>
      <c r="I356" s="307"/>
      <c r="J356" s="307"/>
      <c r="K356" s="307"/>
      <c r="L356" s="307"/>
      <c r="M356" s="307"/>
      <c r="N356" s="307"/>
      <c r="O356" s="307"/>
      <c r="P356" s="307"/>
      <c r="S356" s="38"/>
      <c r="AA356" s="38"/>
    </row>
    <row r="357" spans="1:27" s="35" customFormat="1" ht="15.75" customHeight="1">
      <c r="A357" s="298" t="s">
        <v>33</v>
      </c>
      <c r="B357" s="298"/>
      <c r="C357" s="298"/>
      <c r="D357" s="298"/>
      <c r="E357" s="298"/>
      <c r="F357" s="298"/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S357" s="70"/>
      <c r="AA357" s="70"/>
    </row>
    <row r="358" spans="1:29" s="42" customFormat="1" ht="26.25" customHeight="1">
      <c r="A358" s="39" t="s">
        <v>1</v>
      </c>
      <c r="B358" s="39" t="s">
        <v>11</v>
      </c>
      <c r="C358" s="39" t="s">
        <v>2</v>
      </c>
      <c r="D358" s="128" t="s">
        <v>67</v>
      </c>
      <c r="E358" s="156"/>
      <c r="F358" s="157" t="s">
        <v>5</v>
      </c>
      <c r="G358" s="156"/>
      <c r="H358" s="157" t="s">
        <v>7</v>
      </c>
      <c r="I358" s="157" t="s">
        <v>18</v>
      </c>
      <c r="J358" s="157" t="s">
        <v>17</v>
      </c>
      <c r="K358" s="39"/>
      <c r="L358" s="39" t="s">
        <v>8</v>
      </c>
      <c r="M358" s="304" t="s">
        <v>50</v>
      </c>
      <c r="N358" s="305"/>
      <c r="O358" s="306"/>
      <c r="P358" s="116" t="s">
        <v>10</v>
      </c>
      <c r="Q358" s="117" t="s">
        <v>1</v>
      </c>
      <c r="S358" s="106"/>
      <c r="T358" s="45"/>
      <c r="U358" s="45"/>
      <c r="V358" s="45"/>
      <c r="W358" s="47"/>
      <c r="AA358" s="106"/>
      <c r="AB358" s="45"/>
      <c r="AC358" s="47"/>
    </row>
    <row r="359" spans="1:29" s="139" customFormat="1" ht="15.75" customHeight="1">
      <c r="A359" s="89">
        <v>1</v>
      </c>
      <c r="B359" s="133">
        <v>304</v>
      </c>
      <c r="C359" s="87" t="s">
        <v>409</v>
      </c>
      <c r="D359" s="92">
        <v>2004</v>
      </c>
      <c r="E359" s="137" t="s">
        <v>258</v>
      </c>
      <c r="F359" s="86" t="str">
        <f aca="true" t="shared" si="48" ref="F359:F367">CONCATENATE(I359,":",J359)</f>
        <v>4:59,5</v>
      </c>
      <c r="G359" s="137"/>
      <c r="H359" s="133" t="str">
        <f aca="true" t="shared" si="49" ref="H359:H367">LOOKUP(K359,$BJ$2:$BQ$2,$BJ$1:$BQ$1)</f>
        <v>1юн</v>
      </c>
      <c r="I359" s="134">
        <v>4</v>
      </c>
      <c r="J359" s="135" t="s">
        <v>923</v>
      </c>
      <c r="K359" s="136">
        <f aca="true" t="shared" si="50" ref="K359:K368">((I359*100)+J359)</f>
        <v>459.5</v>
      </c>
      <c r="L359" s="87" t="s">
        <v>259</v>
      </c>
      <c r="M359" s="133"/>
      <c r="N359" s="137"/>
      <c r="O359" s="137"/>
      <c r="P359" s="137"/>
      <c r="Q359" s="137"/>
      <c r="S359" s="142"/>
      <c r="W359" s="138"/>
      <c r="AA359" s="142"/>
      <c r="AC359" s="138"/>
    </row>
    <row r="360" spans="1:29" s="139" customFormat="1" ht="15.75" customHeight="1">
      <c r="A360" s="89">
        <v>2</v>
      </c>
      <c r="B360" s="133">
        <v>78</v>
      </c>
      <c r="C360" s="87" t="s">
        <v>413</v>
      </c>
      <c r="D360" s="92">
        <v>2005</v>
      </c>
      <c r="E360" s="137" t="s">
        <v>116</v>
      </c>
      <c r="F360" s="86" t="str">
        <f t="shared" si="48"/>
        <v>5:01,4</v>
      </c>
      <c r="G360" s="137"/>
      <c r="H360" s="133" t="str">
        <f t="shared" si="49"/>
        <v>1юн</v>
      </c>
      <c r="I360" s="134">
        <v>5</v>
      </c>
      <c r="J360" s="135" t="s">
        <v>924</v>
      </c>
      <c r="K360" s="136">
        <f t="shared" si="50"/>
        <v>501.4</v>
      </c>
      <c r="L360" s="87" t="s">
        <v>348</v>
      </c>
      <c r="M360" s="133"/>
      <c r="N360" s="137"/>
      <c r="O360" s="137"/>
      <c r="P360" s="137"/>
      <c r="Q360" s="137"/>
      <c r="S360" s="25"/>
      <c r="W360" s="138"/>
      <c r="AA360" s="25"/>
      <c r="AC360" s="138"/>
    </row>
    <row r="361" spans="1:29" s="139" customFormat="1" ht="15.75" customHeight="1">
      <c r="A361" s="89">
        <v>3</v>
      </c>
      <c r="B361" s="133">
        <v>102</v>
      </c>
      <c r="C361" s="87" t="s">
        <v>412</v>
      </c>
      <c r="D361" s="92">
        <v>2003</v>
      </c>
      <c r="E361" s="137" t="s">
        <v>253</v>
      </c>
      <c r="F361" s="86" t="str">
        <f t="shared" si="48"/>
        <v>5:08,0</v>
      </c>
      <c r="G361" s="137"/>
      <c r="H361" s="133" t="str">
        <f t="shared" si="49"/>
        <v>1юн</v>
      </c>
      <c r="I361" s="134">
        <v>5</v>
      </c>
      <c r="J361" s="135" t="s">
        <v>921</v>
      </c>
      <c r="K361" s="136">
        <f t="shared" si="50"/>
        <v>508</v>
      </c>
      <c r="L361" s="87" t="s">
        <v>170</v>
      </c>
      <c r="M361" s="133"/>
      <c r="N361" s="137"/>
      <c r="O361" s="137"/>
      <c r="P361" s="137"/>
      <c r="Q361" s="137"/>
      <c r="S361" s="25"/>
      <c r="W361" s="138"/>
      <c r="AA361" s="25"/>
      <c r="AC361" s="138"/>
    </row>
    <row r="362" spans="1:29" s="139" customFormat="1" ht="15.75" customHeight="1">
      <c r="A362" s="89">
        <v>4</v>
      </c>
      <c r="B362" s="133">
        <v>338</v>
      </c>
      <c r="C362" s="87" t="s">
        <v>428</v>
      </c>
      <c r="D362" s="92">
        <v>2003</v>
      </c>
      <c r="E362" s="137" t="s">
        <v>429</v>
      </c>
      <c r="F362" s="86" t="str">
        <f t="shared" si="48"/>
        <v>5:11,9</v>
      </c>
      <c r="G362" s="137"/>
      <c r="H362" s="133" t="str">
        <f t="shared" si="49"/>
        <v>1юн</v>
      </c>
      <c r="I362" s="134">
        <v>5</v>
      </c>
      <c r="J362" s="135" t="s">
        <v>925</v>
      </c>
      <c r="K362" s="136">
        <f t="shared" si="50"/>
        <v>511.9</v>
      </c>
      <c r="L362" s="87" t="s">
        <v>430</v>
      </c>
      <c r="M362" s="133"/>
      <c r="N362" s="137"/>
      <c r="O362" s="137"/>
      <c r="P362" s="137"/>
      <c r="Q362" s="137"/>
      <c r="R362" s="140"/>
      <c r="S362" s="142"/>
      <c r="W362" s="138"/>
      <c r="Z362" s="140"/>
      <c r="AA362" s="142"/>
      <c r="AC362" s="138"/>
    </row>
    <row r="363" spans="1:28" s="139" customFormat="1" ht="15.75" customHeight="1">
      <c r="A363" s="89">
        <v>5</v>
      </c>
      <c r="B363" s="133">
        <v>290</v>
      </c>
      <c r="C363" s="87" t="s">
        <v>408</v>
      </c>
      <c r="D363" s="92">
        <v>2006</v>
      </c>
      <c r="E363" s="137" t="s">
        <v>128</v>
      </c>
      <c r="F363" s="86" t="str">
        <f t="shared" si="48"/>
        <v>5:18,4</v>
      </c>
      <c r="G363" s="137"/>
      <c r="H363" s="133" t="str">
        <f t="shared" si="49"/>
        <v>2юн</v>
      </c>
      <c r="I363" s="134">
        <v>5</v>
      </c>
      <c r="J363" s="135" t="s">
        <v>926</v>
      </c>
      <c r="K363" s="136">
        <f t="shared" si="50"/>
        <v>518.4</v>
      </c>
      <c r="L363" s="87" t="s">
        <v>185</v>
      </c>
      <c r="M363" s="133"/>
      <c r="N363" s="137"/>
      <c r="O363" s="137"/>
      <c r="P363" s="137"/>
      <c r="Q363" s="137"/>
      <c r="T363" s="138"/>
      <c r="U363" s="138"/>
      <c r="V363" s="138"/>
      <c r="AB363" s="138"/>
    </row>
    <row r="364" spans="1:28" s="139" customFormat="1" ht="15.75" customHeight="1">
      <c r="A364" s="89">
        <v>6</v>
      </c>
      <c r="B364" s="133">
        <v>14</v>
      </c>
      <c r="C364" s="87" t="s">
        <v>414</v>
      </c>
      <c r="D364" s="92">
        <v>2006</v>
      </c>
      <c r="E364" s="137" t="s">
        <v>333</v>
      </c>
      <c r="F364" s="86" t="str">
        <f t="shared" si="48"/>
        <v>5:22,2</v>
      </c>
      <c r="G364" s="137"/>
      <c r="H364" s="133" t="str">
        <f t="shared" si="49"/>
        <v>2юн</v>
      </c>
      <c r="I364" s="134">
        <v>5</v>
      </c>
      <c r="J364" s="135" t="s">
        <v>927</v>
      </c>
      <c r="K364" s="136">
        <f t="shared" si="50"/>
        <v>522.2</v>
      </c>
      <c r="L364" s="87" t="s">
        <v>415</v>
      </c>
      <c r="M364" s="133"/>
      <c r="N364" s="137"/>
      <c r="O364" s="137"/>
      <c r="P364" s="137"/>
      <c r="Q364" s="137"/>
      <c r="T364" s="138"/>
      <c r="U364" s="138"/>
      <c r="V364" s="138"/>
      <c r="AB364" s="138"/>
    </row>
    <row r="365" spans="1:29" s="139" customFormat="1" ht="15.75" customHeight="1">
      <c r="A365" s="89">
        <v>7</v>
      </c>
      <c r="B365" s="133">
        <v>442</v>
      </c>
      <c r="C365" s="87" t="s">
        <v>373</v>
      </c>
      <c r="D365" s="92">
        <v>2003</v>
      </c>
      <c r="E365" s="137" t="s">
        <v>119</v>
      </c>
      <c r="F365" s="86" t="str">
        <f t="shared" si="48"/>
        <v>5:24,7</v>
      </c>
      <c r="G365" s="137"/>
      <c r="H365" s="133" t="str">
        <f t="shared" si="49"/>
        <v>2юн</v>
      </c>
      <c r="I365" s="134">
        <v>5</v>
      </c>
      <c r="J365" s="135" t="s">
        <v>928</v>
      </c>
      <c r="K365" s="136">
        <f t="shared" si="50"/>
        <v>524.7</v>
      </c>
      <c r="L365" s="87" t="s">
        <v>202</v>
      </c>
      <c r="M365" s="133"/>
      <c r="N365" s="137"/>
      <c r="O365" s="137"/>
      <c r="P365" s="137"/>
      <c r="Q365" s="137"/>
      <c r="R365" s="140"/>
      <c r="S365" s="142"/>
      <c r="W365" s="138"/>
      <c r="Z365" s="140"/>
      <c r="AA365" s="142"/>
      <c r="AC365" s="138"/>
    </row>
    <row r="366" spans="1:29" s="139" customFormat="1" ht="15.75" customHeight="1">
      <c r="A366" s="89">
        <v>8</v>
      </c>
      <c r="B366" s="133">
        <v>310</v>
      </c>
      <c r="C366" s="87" t="s">
        <v>410</v>
      </c>
      <c r="D366" s="92">
        <v>2004</v>
      </c>
      <c r="E366" s="137" t="s">
        <v>258</v>
      </c>
      <c r="F366" s="86" t="str">
        <f t="shared" si="48"/>
        <v>5:47,8</v>
      </c>
      <c r="G366" s="137"/>
      <c r="H366" s="133" t="str">
        <f t="shared" si="49"/>
        <v>3юн</v>
      </c>
      <c r="I366" s="134">
        <v>5</v>
      </c>
      <c r="J366" s="135" t="s">
        <v>929</v>
      </c>
      <c r="K366" s="136">
        <f t="shared" si="50"/>
        <v>547.8</v>
      </c>
      <c r="L366" s="87" t="s">
        <v>259</v>
      </c>
      <c r="M366" s="133"/>
      <c r="N366" s="137"/>
      <c r="O366" s="137"/>
      <c r="P366" s="137"/>
      <c r="Q366" s="137"/>
      <c r="S366" s="142"/>
      <c r="W366" s="138"/>
      <c r="AA366" s="142"/>
      <c r="AC366" s="138"/>
    </row>
    <row r="367" spans="1:29" s="139" customFormat="1" ht="15.75" customHeight="1">
      <c r="A367" s="89">
        <v>9</v>
      </c>
      <c r="B367" s="133">
        <v>473</v>
      </c>
      <c r="C367" s="87" t="s">
        <v>377</v>
      </c>
      <c r="D367" s="92">
        <v>2005</v>
      </c>
      <c r="E367" s="137" t="s">
        <v>179</v>
      </c>
      <c r="F367" s="86" t="str">
        <f t="shared" si="48"/>
        <v>5:53,1</v>
      </c>
      <c r="G367" s="137"/>
      <c r="H367" s="133" t="str">
        <f t="shared" si="49"/>
        <v>3юн</v>
      </c>
      <c r="I367" s="134">
        <v>5</v>
      </c>
      <c r="J367" s="135" t="s">
        <v>930</v>
      </c>
      <c r="K367" s="136">
        <f t="shared" si="50"/>
        <v>553.1</v>
      </c>
      <c r="L367" s="87" t="s">
        <v>180</v>
      </c>
      <c r="M367" s="133"/>
      <c r="N367" s="137"/>
      <c r="O367" s="137"/>
      <c r="P367" s="137"/>
      <c r="Q367" s="137"/>
      <c r="S367" s="25"/>
      <c r="W367" s="138"/>
      <c r="AA367" s="25"/>
      <c r="AC367" s="138"/>
    </row>
    <row r="368" spans="1:29" s="139" customFormat="1" ht="15.75" customHeight="1" hidden="1">
      <c r="A368" s="89">
        <v>10</v>
      </c>
      <c r="B368" s="133">
        <v>480</v>
      </c>
      <c r="C368" s="87" t="s">
        <v>411</v>
      </c>
      <c r="D368" s="92">
        <v>2003</v>
      </c>
      <c r="E368" s="137" t="s">
        <v>179</v>
      </c>
      <c r="F368" s="86" t="str">
        <f>CONCATENATE(I368,"",J368)</f>
        <v>н.я.</v>
      </c>
      <c r="G368" s="137"/>
      <c r="H368" s="133"/>
      <c r="I368" s="134" t="s">
        <v>931</v>
      </c>
      <c r="J368" s="135"/>
      <c r="K368" s="136" t="e">
        <f t="shared" si="50"/>
        <v>#VALUE!</v>
      </c>
      <c r="L368" s="87" t="s">
        <v>180</v>
      </c>
      <c r="M368" s="133"/>
      <c r="N368" s="137"/>
      <c r="O368" s="137"/>
      <c r="P368" s="137"/>
      <c r="Q368" s="137"/>
      <c r="S368" s="25"/>
      <c r="W368" s="138"/>
      <c r="AA368" s="25"/>
      <c r="AC368" s="138"/>
    </row>
    <row r="369" spans="1:27" s="35" customFormat="1" ht="15.75" customHeight="1">
      <c r="A369" s="289" t="s">
        <v>57</v>
      </c>
      <c r="B369" s="289"/>
      <c r="C369" s="289"/>
      <c r="D369" s="289"/>
      <c r="E369" s="289"/>
      <c r="F369" s="289"/>
      <c r="G369" s="289"/>
      <c r="H369" s="289"/>
      <c r="I369" s="289"/>
      <c r="J369" s="289"/>
      <c r="K369" s="289"/>
      <c r="L369" s="289"/>
      <c r="M369" s="289"/>
      <c r="N369" s="289"/>
      <c r="O369" s="289"/>
      <c r="P369" s="289"/>
      <c r="Q369" s="289"/>
      <c r="S369" s="38"/>
      <c r="AA369" s="38"/>
    </row>
    <row r="370" spans="1:27" s="35" customFormat="1" ht="15.75" customHeight="1">
      <c r="A370" s="298" t="s">
        <v>33</v>
      </c>
      <c r="B370" s="298"/>
      <c r="C370" s="298"/>
      <c r="D370" s="298"/>
      <c r="E370" s="298"/>
      <c r="F370" s="298"/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S370" s="70"/>
      <c r="AA370" s="70"/>
    </row>
    <row r="371" spans="1:29" s="42" customFormat="1" ht="27" customHeight="1">
      <c r="A371" s="39" t="s">
        <v>1</v>
      </c>
      <c r="B371" s="39" t="s">
        <v>11</v>
      </c>
      <c r="C371" s="39" t="s">
        <v>2</v>
      </c>
      <c r="D371" s="128" t="s">
        <v>67</v>
      </c>
      <c r="E371" s="156"/>
      <c r="F371" s="157" t="s">
        <v>5</v>
      </c>
      <c r="G371" s="156"/>
      <c r="H371" s="157" t="s">
        <v>7</v>
      </c>
      <c r="I371" s="157" t="s">
        <v>18</v>
      </c>
      <c r="J371" s="157" t="s">
        <v>17</v>
      </c>
      <c r="K371" s="39"/>
      <c r="L371" s="39" t="s">
        <v>8</v>
      </c>
      <c r="M371" s="304" t="s">
        <v>50</v>
      </c>
      <c r="N371" s="305"/>
      <c r="O371" s="306"/>
      <c r="P371" s="116" t="s">
        <v>10</v>
      </c>
      <c r="Q371" s="117" t="s">
        <v>1</v>
      </c>
      <c r="S371" s="106"/>
      <c r="T371" s="45"/>
      <c r="U371" s="45"/>
      <c r="V371" s="45"/>
      <c r="W371" s="47"/>
      <c r="AA371" s="106"/>
      <c r="AB371" s="45"/>
      <c r="AC371" s="47"/>
    </row>
    <row r="372" spans="1:29" s="139" customFormat="1" ht="15.75" customHeight="1">
      <c r="A372" s="89">
        <v>1</v>
      </c>
      <c r="B372" s="133">
        <v>343</v>
      </c>
      <c r="C372" s="87" t="s">
        <v>386</v>
      </c>
      <c r="D372" s="92">
        <v>1998</v>
      </c>
      <c r="E372" s="137" t="s">
        <v>387</v>
      </c>
      <c r="F372" s="86" t="str">
        <f>CONCATENATE(I372,":",J372)</f>
        <v>4:02,1</v>
      </c>
      <c r="G372" s="137"/>
      <c r="H372" s="133">
        <f>LOOKUP(K372,$BJ$2:$BQ$2,$BJ$1:$BQ$1)</f>
        <v>1</v>
      </c>
      <c r="I372" s="134">
        <v>4</v>
      </c>
      <c r="J372" s="135" t="s">
        <v>875</v>
      </c>
      <c r="K372" s="136">
        <f>((I372*100)+J372)</f>
        <v>402.1</v>
      </c>
      <c r="L372" s="87" t="s">
        <v>388</v>
      </c>
      <c r="M372" s="133"/>
      <c r="N372" s="137"/>
      <c r="O372" s="137"/>
      <c r="P372" s="137"/>
      <c r="Q372" s="137"/>
      <c r="S372" s="142"/>
      <c r="W372" s="138"/>
      <c r="AA372" s="142"/>
      <c r="AC372" s="138"/>
    </row>
    <row r="373" spans="1:28" s="139" customFormat="1" ht="15.75" customHeight="1">
      <c r="A373" s="89">
        <v>2</v>
      </c>
      <c r="B373" s="133">
        <v>49</v>
      </c>
      <c r="C373" s="87" t="s">
        <v>416</v>
      </c>
      <c r="D373" s="92">
        <v>1996</v>
      </c>
      <c r="E373" s="137" t="s">
        <v>128</v>
      </c>
      <c r="F373" s="86" t="str">
        <f>CONCATENATE(I373,":",J373)</f>
        <v>4:14,6</v>
      </c>
      <c r="G373" s="137"/>
      <c r="H373" s="133">
        <f>LOOKUP(K373,$BJ$2:$BQ$2,$BJ$1:$BQ$1)</f>
        <v>2</v>
      </c>
      <c r="I373" s="134">
        <v>4</v>
      </c>
      <c r="J373" s="135" t="s">
        <v>934</v>
      </c>
      <c r="K373" s="136">
        <f>((I373*100)+J373)</f>
        <v>414.6</v>
      </c>
      <c r="L373" s="87" t="s">
        <v>185</v>
      </c>
      <c r="M373" s="133"/>
      <c r="N373" s="137"/>
      <c r="O373" s="137"/>
      <c r="P373" s="137"/>
      <c r="Q373" s="137"/>
      <c r="T373" s="138"/>
      <c r="U373" s="138"/>
      <c r="V373" s="138"/>
      <c r="AB373" s="138"/>
    </row>
    <row r="374" spans="1:29" s="139" customFormat="1" ht="15.75" customHeight="1">
      <c r="A374" s="89">
        <v>3</v>
      </c>
      <c r="B374" s="133">
        <v>135</v>
      </c>
      <c r="C374" s="87" t="s">
        <v>389</v>
      </c>
      <c r="D374" s="92">
        <v>1998</v>
      </c>
      <c r="E374" s="137" t="s">
        <v>108</v>
      </c>
      <c r="F374" s="86" t="str">
        <f>CONCATENATE(I374,":",J374)</f>
        <v>4:23,2</v>
      </c>
      <c r="G374" s="137"/>
      <c r="H374" s="133">
        <f>LOOKUP(K374,$BJ$2:$BQ$2,$BJ$1:$BQ$1)</f>
        <v>2</v>
      </c>
      <c r="I374" s="134">
        <v>4</v>
      </c>
      <c r="J374" s="135" t="s">
        <v>936</v>
      </c>
      <c r="K374" s="136">
        <f>((I374*100)+J374)</f>
        <v>423.2</v>
      </c>
      <c r="L374" s="87" t="s">
        <v>388</v>
      </c>
      <c r="M374" s="133"/>
      <c r="N374" s="137"/>
      <c r="O374" s="137"/>
      <c r="P374" s="137"/>
      <c r="Q374" s="137"/>
      <c r="R374" s="140"/>
      <c r="S374" s="142"/>
      <c r="W374" s="138"/>
      <c r="Z374" s="140"/>
      <c r="AA374" s="142"/>
      <c r="AC374" s="138"/>
    </row>
    <row r="375" spans="1:27" s="35" customFormat="1" ht="15.75" customHeight="1">
      <c r="A375" s="289" t="s">
        <v>58</v>
      </c>
      <c r="B375" s="289"/>
      <c r="C375" s="289"/>
      <c r="D375" s="289"/>
      <c r="E375" s="289"/>
      <c r="F375" s="289"/>
      <c r="G375" s="289"/>
      <c r="H375" s="289"/>
      <c r="I375" s="289"/>
      <c r="J375" s="289"/>
      <c r="K375" s="289"/>
      <c r="L375" s="289"/>
      <c r="M375" s="289"/>
      <c r="N375" s="289"/>
      <c r="O375" s="289"/>
      <c r="P375" s="289"/>
      <c r="Q375" s="289"/>
      <c r="S375" s="38"/>
      <c r="AA375" s="38"/>
    </row>
    <row r="376" spans="1:27" s="35" customFormat="1" ht="15.75" customHeight="1">
      <c r="A376" s="298" t="s">
        <v>33</v>
      </c>
      <c r="B376" s="298"/>
      <c r="C376" s="298"/>
      <c r="D376" s="298"/>
      <c r="E376" s="298"/>
      <c r="F376" s="298"/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S376" s="70"/>
      <c r="AA376" s="70"/>
    </row>
    <row r="377" spans="1:29" s="42" customFormat="1" ht="26.25" customHeight="1">
      <c r="A377" s="39" t="s">
        <v>1</v>
      </c>
      <c r="B377" s="39" t="s">
        <v>11</v>
      </c>
      <c r="C377" s="39" t="s">
        <v>2</v>
      </c>
      <c r="D377" s="128" t="s">
        <v>67</v>
      </c>
      <c r="E377" s="156"/>
      <c r="F377" s="157" t="s">
        <v>5</v>
      </c>
      <c r="G377" s="156"/>
      <c r="H377" s="157" t="s">
        <v>7</v>
      </c>
      <c r="I377" s="157" t="s">
        <v>18</v>
      </c>
      <c r="J377" s="157" t="s">
        <v>17</v>
      </c>
      <c r="K377" s="39"/>
      <c r="L377" s="39" t="s">
        <v>8</v>
      </c>
      <c r="M377" s="304" t="s">
        <v>50</v>
      </c>
      <c r="N377" s="305"/>
      <c r="O377" s="306"/>
      <c r="P377" s="116" t="s">
        <v>10</v>
      </c>
      <c r="Q377" s="117" t="s">
        <v>1</v>
      </c>
      <c r="S377" s="106"/>
      <c r="T377" s="45"/>
      <c r="U377" s="45"/>
      <c r="V377" s="45"/>
      <c r="W377" s="47"/>
      <c r="AA377" s="106"/>
      <c r="AB377" s="45"/>
      <c r="AC377" s="47"/>
    </row>
    <row r="378" spans="1:29" s="139" customFormat="1" ht="15.75" customHeight="1">
      <c r="A378" s="89"/>
      <c r="B378" s="133">
        <v>152</v>
      </c>
      <c r="C378" s="87" t="s">
        <v>420</v>
      </c>
      <c r="D378" s="92">
        <v>2000</v>
      </c>
      <c r="E378" s="137" t="s">
        <v>333</v>
      </c>
      <c r="F378" s="86" t="str">
        <f aca="true" t="shared" si="51" ref="F378:F384">CONCATENATE(I378,":",J378)</f>
        <v>4:02,2</v>
      </c>
      <c r="G378" s="137"/>
      <c r="H378" s="133">
        <f aca="true" t="shared" si="52" ref="H378:H384">LOOKUP(K378,$BJ$2:$BQ$2,$BJ$1:$BQ$1)</f>
        <v>1</v>
      </c>
      <c r="I378" s="134">
        <v>4</v>
      </c>
      <c r="J378" s="135" t="s">
        <v>933</v>
      </c>
      <c r="K378" s="136">
        <f aca="true" t="shared" si="53" ref="K378:K385">((I378*100)+J378)</f>
        <v>402.2</v>
      </c>
      <c r="L378" s="87" t="s">
        <v>394</v>
      </c>
      <c r="M378" s="133"/>
      <c r="N378" s="137"/>
      <c r="O378" s="137"/>
      <c r="P378" s="137"/>
      <c r="Q378" s="137"/>
      <c r="S378" s="25"/>
      <c r="W378" s="138"/>
      <c r="AA378" s="25"/>
      <c r="AC378" s="138"/>
    </row>
    <row r="379" spans="1:29" s="139" customFormat="1" ht="15.75" customHeight="1">
      <c r="A379" s="89"/>
      <c r="B379" s="133">
        <v>230</v>
      </c>
      <c r="C379" s="87" t="s">
        <v>393</v>
      </c>
      <c r="D379" s="92">
        <v>2001</v>
      </c>
      <c r="E379" s="137" t="s">
        <v>333</v>
      </c>
      <c r="F379" s="86" t="str">
        <f t="shared" si="51"/>
        <v>4:22,5</v>
      </c>
      <c r="G379" s="137"/>
      <c r="H379" s="133">
        <f t="shared" si="52"/>
        <v>2</v>
      </c>
      <c r="I379" s="134">
        <v>4</v>
      </c>
      <c r="J379" s="135" t="s">
        <v>935</v>
      </c>
      <c r="K379" s="136">
        <f t="shared" si="53"/>
        <v>422.5</v>
      </c>
      <c r="L379" s="87" t="s">
        <v>417</v>
      </c>
      <c r="M379" s="133"/>
      <c r="N379" s="137"/>
      <c r="O379" s="137"/>
      <c r="P379" s="137"/>
      <c r="Q379" s="137"/>
      <c r="S379" s="142"/>
      <c r="W379" s="138"/>
      <c r="AA379" s="142"/>
      <c r="AC379" s="138"/>
    </row>
    <row r="380" spans="1:29" s="139" customFormat="1" ht="15.75" customHeight="1">
      <c r="A380" s="89"/>
      <c r="B380" s="133">
        <v>55</v>
      </c>
      <c r="C380" s="87" t="s">
        <v>419</v>
      </c>
      <c r="D380" s="92">
        <v>2001</v>
      </c>
      <c r="E380" s="137" t="s">
        <v>333</v>
      </c>
      <c r="F380" s="86" t="str">
        <f t="shared" si="51"/>
        <v>4:24,8</v>
      </c>
      <c r="G380" s="137"/>
      <c r="H380" s="133">
        <f t="shared" si="52"/>
        <v>2</v>
      </c>
      <c r="I380" s="134">
        <v>4</v>
      </c>
      <c r="J380" s="135" t="s">
        <v>863</v>
      </c>
      <c r="K380" s="136">
        <f t="shared" si="53"/>
        <v>424.8</v>
      </c>
      <c r="L380" s="87" t="s">
        <v>394</v>
      </c>
      <c r="M380" s="133"/>
      <c r="N380" s="137"/>
      <c r="O380" s="137"/>
      <c r="P380" s="137"/>
      <c r="Q380" s="137"/>
      <c r="S380" s="25"/>
      <c r="W380" s="138"/>
      <c r="AA380" s="25"/>
      <c r="AC380" s="138"/>
    </row>
    <row r="381" spans="1:29" s="139" customFormat="1" ht="15.75" customHeight="1">
      <c r="A381" s="89"/>
      <c r="B381" s="133">
        <v>22</v>
      </c>
      <c r="C381" s="87" t="s">
        <v>422</v>
      </c>
      <c r="D381" s="92">
        <v>2002</v>
      </c>
      <c r="E381" s="137" t="s">
        <v>135</v>
      </c>
      <c r="F381" s="86" t="str">
        <f t="shared" si="51"/>
        <v>4:28,3</v>
      </c>
      <c r="G381" s="137"/>
      <c r="H381" s="133">
        <f t="shared" si="52"/>
        <v>3</v>
      </c>
      <c r="I381" s="134">
        <v>4</v>
      </c>
      <c r="J381" s="135" t="s">
        <v>937</v>
      </c>
      <c r="K381" s="136">
        <f t="shared" si="53"/>
        <v>428.3</v>
      </c>
      <c r="L381" s="87" t="s">
        <v>136</v>
      </c>
      <c r="M381" s="133"/>
      <c r="N381" s="137"/>
      <c r="O381" s="137"/>
      <c r="P381" s="137"/>
      <c r="Q381" s="137"/>
      <c r="R381" s="140"/>
      <c r="S381" s="142"/>
      <c r="W381" s="138"/>
      <c r="Z381" s="140"/>
      <c r="AA381" s="142"/>
      <c r="AC381" s="138"/>
    </row>
    <row r="382" spans="1:29" s="139" customFormat="1" ht="15.75" customHeight="1">
      <c r="A382" s="89"/>
      <c r="B382" s="133">
        <v>115</v>
      </c>
      <c r="C382" s="87" t="s">
        <v>421</v>
      </c>
      <c r="D382" s="92">
        <v>2002</v>
      </c>
      <c r="E382" s="137" t="s">
        <v>333</v>
      </c>
      <c r="F382" s="86" t="str">
        <f t="shared" si="51"/>
        <v>4:43,6</v>
      </c>
      <c r="G382" s="137"/>
      <c r="H382" s="133">
        <f t="shared" si="52"/>
        <v>3</v>
      </c>
      <c r="I382" s="134">
        <v>4</v>
      </c>
      <c r="J382" s="135" t="s">
        <v>938</v>
      </c>
      <c r="K382" s="136">
        <f t="shared" si="53"/>
        <v>443.6</v>
      </c>
      <c r="L382" s="87" t="s">
        <v>394</v>
      </c>
      <c r="M382" s="133"/>
      <c r="N382" s="137"/>
      <c r="O382" s="137"/>
      <c r="P382" s="137"/>
      <c r="Q382" s="137"/>
      <c r="S382" s="25"/>
      <c r="W382" s="138"/>
      <c r="AA382" s="25"/>
      <c r="AC382" s="138"/>
    </row>
    <row r="383" spans="1:29" s="139" customFormat="1" ht="15.75" customHeight="1">
      <c r="A383" s="89"/>
      <c r="B383" s="133">
        <v>140</v>
      </c>
      <c r="C383" s="87" t="s">
        <v>418</v>
      </c>
      <c r="D383" s="92">
        <v>2002</v>
      </c>
      <c r="E383" s="137" t="s">
        <v>333</v>
      </c>
      <c r="F383" s="86" t="str">
        <f t="shared" si="51"/>
        <v>4:43,9</v>
      </c>
      <c r="G383" s="137"/>
      <c r="H383" s="133">
        <f t="shared" si="52"/>
        <v>3</v>
      </c>
      <c r="I383" s="134">
        <v>4</v>
      </c>
      <c r="J383" s="135" t="s">
        <v>939</v>
      </c>
      <c r="K383" s="136">
        <f t="shared" si="53"/>
        <v>443.9</v>
      </c>
      <c r="L383" s="87" t="s">
        <v>394</v>
      </c>
      <c r="M383" s="133"/>
      <c r="N383" s="137"/>
      <c r="O383" s="137"/>
      <c r="P383" s="137"/>
      <c r="Q383" s="137"/>
      <c r="S383" s="25"/>
      <c r="W383" s="138"/>
      <c r="AA383" s="25"/>
      <c r="AC383" s="138"/>
    </row>
    <row r="384" spans="1:29" s="139" customFormat="1" ht="15.75" customHeight="1">
      <c r="A384" s="89"/>
      <c r="B384" s="133">
        <v>342</v>
      </c>
      <c r="C384" s="87" t="s">
        <v>395</v>
      </c>
      <c r="D384" s="92">
        <v>2002</v>
      </c>
      <c r="E384" s="137" t="s">
        <v>253</v>
      </c>
      <c r="F384" s="86" t="str">
        <f t="shared" si="51"/>
        <v>4:53,4</v>
      </c>
      <c r="G384" s="137"/>
      <c r="H384" s="133" t="str">
        <f t="shared" si="52"/>
        <v>1юн</v>
      </c>
      <c r="I384" s="134">
        <v>4</v>
      </c>
      <c r="J384" s="135" t="s">
        <v>940</v>
      </c>
      <c r="K384" s="136">
        <f t="shared" si="53"/>
        <v>453.4</v>
      </c>
      <c r="L384" s="87" t="s">
        <v>170</v>
      </c>
      <c r="M384" s="133"/>
      <c r="N384" s="137"/>
      <c r="O384" s="137"/>
      <c r="P384" s="137"/>
      <c r="Q384" s="137"/>
      <c r="S384" s="142"/>
      <c r="W384" s="138"/>
      <c r="AA384" s="142"/>
      <c r="AC384" s="138"/>
    </row>
    <row r="385" spans="1:28" s="139" customFormat="1" ht="15.75" customHeight="1">
      <c r="A385" s="89"/>
      <c r="B385" s="133">
        <v>344</v>
      </c>
      <c r="C385" s="87" t="s">
        <v>405</v>
      </c>
      <c r="D385" s="92">
        <v>2000</v>
      </c>
      <c r="E385" s="137" t="s">
        <v>333</v>
      </c>
      <c r="F385" s="86" t="str">
        <f>CONCATENATE(I385,"",J385)</f>
        <v>н.я.</v>
      </c>
      <c r="G385" s="137"/>
      <c r="H385" s="133"/>
      <c r="I385" s="134" t="s">
        <v>931</v>
      </c>
      <c r="J385" s="135"/>
      <c r="K385" s="136" t="e">
        <f t="shared" si="53"/>
        <v>#VALUE!</v>
      </c>
      <c r="L385" s="87" t="s">
        <v>388</v>
      </c>
      <c r="M385" s="133"/>
      <c r="N385" s="137"/>
      <c r="O385" s="137"/>
      <c r="P385" s="137"/>
      <c r="Q385" s="137"/>
      <c r="T385" s="138"/>
      <c r="U385" s="138"/>
      <c r="V385" s="138"/>
      <c r="AB385" s="138"/>
    </row>
    <row r="386" spans="1:27" s="35" customFormat="1" ht="15.75" customHeight="1">
      <c r="A386" s="307" t="s">
        <v>69</v>
      </c>
      <c r="B386" s="307"/>
      <c r="C386" s="307"/>
      <c r="D386" s="307"/>
      <c r="E386" s="307"/>
      <c r="F386" s="307"/>
      <c r="G386" s="307"/>
      <c r="H386" s="307"/>
      <c r="I386" s="307"/>
      <c r="J386" s="307"/>
      <c r="K386" s="307"/>
      <c r="L386" s="307"/>
      <c r="M386" s="307"/>
      <c r="N386" s="307"/>
      <c r="O386" s="307"/>
      <c r="P386" s="307"/>
      <c r="S386" s="38"/>
      <c r="AA386" s="38"/>
    </row>
    <row r="387" spans="1:27" s="35" customFormat="1" ht="19.5" customHeight="1">
      <c r="A387" s="298" t="s">
        <v>423</v>
      </c>
      <c r="B387" s="298"/>
      <c r="C387" s="298"/>
      <c r="D387" s="298"/>
      <c r="E387" s="298"/>
      <c r="F387" s="298"/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S387" s="70"/>
      <c r="AA387" s="70"/>
    </row>
    <row r="388" spans="1:29" s="42" customFormat="1" ht="26.25" customHeight="1">
      <c r="A388" s="39" t="s">
        <v>1</v>
      </c>
      <c r="B388" s="39" t="s">
        <v>11</v>
      </c>
      <c r="C388" s="39" t="s">
        <v>2</v>
      </c>
      <c r="D388" s="128" t="s">
        <v>67</v>
      </c>
      <c r="E388" s="156"/>
      <c r="F388" s="157" t="s">
        <v>5</v>
      </c>
      <c r="G388" s="156"/>
      <c r="H388" s="157" t="s">
        <v>7</v>
      </c>
      <c r="I388" s="157" t="s">
        <v>18</v>
      </c>
      <c r="J388" s="157" t="s">
        <v>17</v>
      </c>
      <c r="K388" s="39"/>
      <c r="L388" s="39" t="s">
        <v>8</v>
      </c>
      <c r="M388" s="304" t="s">
        <v>50</v>
      </c>
      <c r="N388" s="305"/>
      <c r="O388" s="306"/>
      <c r="P388" s="116" t="s">
        <v>10</v>
      </c>
      <c r="Q388" s="117" t="s">
        <v>1</v>
      </c>
      <c r="S388" s="106"/>
      <c r="T388" s="45"/>
      <c r="U388" s="45"/>
      <c r="V388" s="45"/>
      <c r="W388" s="47"/>
      <c r="AA388" s="106"/>
      <c r="AB388" s="45"/>
      <c r="AC388" s="47"/>
    </row>
    <row r="389" spans="1:29" s="139" customFormat="1" ht="15.75" customHeight="1">
      <c r="A389" s="89">
        <v>1</v>
      </c>
      <c r="B389" s="133">
        <v>304</v>
      </c>
      <c r="C389" s="87" t="s">
        <v>409</v>
      </c>
      <c r="D389" s="92">
        <v>2004</v>
      </c>
      <c r="E389" s="137" t="s">
        <v>258</v>
      </c>
      <c r="F389" s="86" t="str">
        <f>CONCATENATE(I389,":",J389)</f>
        <v>10:03,2</v>
      </c>
      <c r="G389" s="137"/>
      <c r="H389" s="133">
        <f>LOOKUP(K389,$BS$2:$BZ$2,$BS$1:$BZ$1)</f>
        <v>3</v>
      </c>
      <c r="I389" s="134">
        <v>10</v>
      </c>
      <c r="J389" s="135" t="s">
        <v>1026</v>
      </c>
      <c r="K389" s="136">
        <f>((I389*100)+J389)</f>
        <v>1003.2</v>
      </c>
      <c r="L389" s="87" t="s">
        <v>259</v>
      </c>
      <c r="M389" s="133"/>
      <c r="N389" s="137"/>
      <c r="O389" s="137"/>
      <c r="P389" s="137"/>
      <c r="Q389" s="137"/>
      <c r="S389" s="25"/>
      <c r="W389" s="138"/>
      <c r="AA389" s="25"/>
      <c r="AC389" s="138"/>
    </row>
    <row r="390" spans="1:29" s="139" customFormat="1" ht="15.75" customHeight="1">
      <c r="A390" s="89">
        <v>2</v>
      </c>
      <c r="B390" s="133">
        <v>115</v>
      </c>
      <c r="C390" s="87" t="s">
        <v>425</v>
      </c>
      <c r="D390" s="92">
        <v>2003</v>
      </c>
      <c r="E390" s="137" t="s">
        <v>426</v>
      </c>
      <c r="F390" s="86" t="str">
        <f>CONCATENATE(I390,":",J390)</f>
        <v>10:06,1</v>
      </c>
      <c r="G390" s="137"/>
      <c r="H390" s="133">
        <f>LOOKUP(K390,$BS$2:$BZ$2,$BS$1:$BZ$1)</f>
        <v>3</v>
      </c>
      <c r="I390" s="134">
        <v>10</v>
      </c>
      <c r="J390" s="135" t="s">
        <v>1027</v>
      </c>
      <c r="K390" s="136">
        <f>((I390*100)+J390)</f>
        <v>1006.1</v>
      </c>
      <c r="L390" s="87" t="s">
        <v>427</v>
      </c>
      <c r="M390" s="133"/>
      <c r="N390" s="137"/>
      <c r="O390" s="137"/>
      <c r="P390" s="137"/>
      <c r="Q390" s="137"/>
      <c r="S390" s="25"/>
      <c r="W390" s="138"/>
      <c r="AA390" s="25"/>
      <c r="AC390" s="138"/>
    </row>
    <row r="391" spans="1:29" s="139" customFormat="1" ht="15.75" customHeight="1">
      <c r="A391" s="89"/>
      <c r="B391" s="133">
        <v>78</v>
      </c>
      <c r="C391" s="87" t="s">
        <v>413</v>
      </c>
      <c r="D391" s="92">
        <v>2005</v>
      </c>
      <c r="E391" s="137" t="s">
        <v>116</v>
      </c>
      <c r="F391" s="86" t="s">
        <v>1028</v>
      </c>
      <c r="G391" s="137"/>
      <c r="H391" s="133"/>
      <c r="I391" s="134" t="s">
        <v>975</v>
      </c>
      <c r="J391" s="135"/>
      <c r="K391" s="136" t="e">
        <f>((I391*100)+J391)</f>
        <v>#VALUE!</v>
      </c>
      <c r="L391" s="87" t="s">
        <v>348</v>
      </c>
      <c r="M391" s="133"/>
      <c r="N391" s="137"/>
      <c r="O391" s="137"/>
      <c r="P391" s="137"/>
      <c r="Q391" s="137"/>
      <c r="S391" s="25"/>
      <c r="W391" s="138"/>
      <c r="AA391" s="25"/>
      <c r="AC391" s="138"/>
    </row>
    <row r="392" spans="1:29" s="139" customFormat="1" ht="15.75" customHeight="1">
      <c r="A392" s="89"/>
      <c r="B392" s="133">
        <v>338</v>
      </c>
      <c r="C392" s="87" t="s">
        <v>428</v>
      </c>
      <c r="D392" s="92">
        <v>2003</v>
      </c>
      <c r="E392" s="137" t="s">
        <v>429</v>
      </c>
      <c r="F392" s="86" t="s">
        <v>1028</v>
      </c>
      <c r="G392" s="137"/>
      <c r="H392" s="133"/>
      <c r="I392" s="134" t="s">
        <v>975</v>
      </c>
      <c r="J392" s="135"/>
      <c r="K392" s="136" t="e">
        <f>((I392*100)+J392)</f>
        <v>#VALUE!</v>
      </c>
      <c r="L392" s="87" t="s">
        <v>430</v>
      </c>
      <c r="M392" s="133"/>
      <c r="N392" s="137"/>
      <c r="O392" s="137"/>
      <c r="P392" s="137"/>
      <c r="Q392" s="137"/>
      <c r="S392" s="25"/>
      <c r="W392" s="138"/>
      <c r="AA392" s="25"/>
      <c r="AC392" s="138"/>
    </row>
    <row r="393" spans="1:27" s="35" customFormat="1" ht="15.75" customHeight="1">
      <c r="A393" s="307" t="s">
        <v>57</v>
      </c>
      <c r="B393" s="307"/>
      <c r="C393" s="307"/>
      <c r="D393" s="307"/>
      <c r="E393" s="307"/>
      <c r="F393" s="307"/>
      <c r="G393" s="307"/>
      <c r="H393" s="307"/>
      <c r="I393" s="307"/>
      <c r="J393" s="307"/>
      <c r="K393" s="307"/>
      <c r="L393" s="307"/>
      <c r="M393" s="307"/>
      <c r="N393" s="307"/>
      <c r="O393" s="307"/>
      <c r="P393" s="307"/>
      <c r="S393" s="38"/>
      <c r="AA393" s="38"/>
    </row>
    <row r="394" spans="1:27" s="35" customFormat="1" ht="19.5" customHeight="1">
      <c r="A394" s="298" t="s">
        <v>423</v>
      </c>
      <c r="B394" s="298"/>
      <c r="C394" s="298"/>
      <c r="D394" s="298"/>
      <c r="E394" s="298"/>
      <c r="F394" s="298"/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S394" s="70"/>
      <c r="AA394" s="70"/>
    </row>
    <row r="395" spans="1:29" s="42" customFormat="1" ht="26.25" customHeight="1">
      <c r="A395" s="39" t="s">
        <v>1</v>
      </c>
      <c r="B395" s="39" t="s">
        <v>11</v>
      </c>
      <c r="C395" s="39" t="s">
        <v>2</v>
      </c>
      <c r="D395" s="128" t="s">
        <v>67</v>
      </c>
      <c r="E395" s="156"/>
      <c r="F395" s="157" t="s">
        <v>5</v>
      </c>
      <c r="G395" s="156"/>
      <c r="H395" s="157" t="s">
        <v>7</v>
      </c>
      <c r="I395" s="157" t="s">
        <v>18</v>
      </c>
      <c r="J395" s="157" t="s">
        <v>17</v>
      </c>
      <c r="K395" s="39"/>
      <c r="L395" s="39" t="s">
        <v>8</v>
      </c>
      <c r="M395" s="304" t="s">
        <v>50</v>
      </c>
      <c r="N395" s="305"/>
      <c r="O395" s="306"/>
      <c r="P395" s="116" t="s">
        <v>10</v>
      </c>
      <c r="Q395" s="117" t="s">
        <v>1</v>
      </c>
      <c r="S395" s="106"/>
      <c r="T395" s="45"/>
      <c r="U395" s="45"/>
      <c r="V395" s="45"/>
      <c r="W395" s="47"/>
      <c r="AA395" s="106"/>
      <c r="AB395" s="45"/>
      <c r="AC395" s="47"/>
    </row>
    <row r="396" spans="1:28" s="139" customFormat="1" ht="15.75" customHeight="1">
      <c r="A396" s="89">
        <v>1</v>
      </c>
      <c r="B396" s="133">
        <v>294</v>
      </c>
      <c r="C396" s="87" t="s">
        <v>974</v>
      </c>
      <c r="D396" s="92">
        <v>1996</v>
      </c>
      <c r="E396" s="137" t="s">
        <v>214</v>
      </c>
      <c r="F396" s="86" t="str">
        <f>CONCATENATE(I396,":",J396)</f>
        <v>8:59,0</v>
      </c>
      <c r="G396" s="137"/>
      <c r="H396" s="133">
        <f>LOOKUP(K396,$BS$2:$BZ$2,$BS$1:$BZ$1)</f>
        <v>1</v>
      </c>
      <c r="I396" s="134">
        <v>8</v>
      </c>
      <c r="J396" s="135" t="s">
        <v>1024</v>
      </c>
      <c r="K396" s="136">
        <f>((I396*100)+J396)</f>
        <v>859</v>
      </c>
      <c r="L396" s="87" t="s">
        <v>972</v>
      </c>
      <c r="M396" s="133"/>
      <c r="N396" s="137"/>
      <c r="O396" s="137"/>
      <c r="P396" s="137"/>
      <c r="Q396" s="137"/>
      <c r="T396" s="138"/>
      <c r="U396" s="138"/>
      <c r="V396" s="138"/>
      <c r="AB396" s="138"/>
    </row>
    <row r="397" spans="1:29" s="139" customFormat="1" ht="15.75" customHeight="1">
      <c r="A397" s="89">
        <v>2</v>
      </c>
      <c r="B397" s="133">
        <v>49</v>
      </c>
      <c r="C397" s="87" t="s">
        <v>416</v>
      </c>
      <c r="D397" s="92">
        <v>1996</v>
      </c>
      <c r="E397" s="137" t="s">
        <v>128</v>
      </c>
      <c r="F397" s="86" t="str">
        <f>CONCATENATE(I397,":",J397)</f>
        <v>9:08,0</v>
      </c>
      <c r="G397" s="137"/>
      <c r="H397" s="133">
        <f>LOOKUP(K397,$BS$2:$BZ$2,$BS$1:$BZ$1)</f>
        <v>2</v>
      </c>
      <c r="I397" s="134">
        <v>9</v>
      </c>
      <c r="J397" s="135" t="s">
        <v>921</v>
      </c>
      <c r="K397" s="136">
        <f>((I397*100)+J397)</f>
        <v>908</v>
      </c>
      <c r="L397" s="87" t="s">
        <v>185</v>
      </c>
      <c r="M397" s="133"/>
      <c r="N397" s="137"/>
      <c r="O397" s="137"/>
      <c r="P397" s="137"/>
      <c r="Q397" s="137"/>
      <c r="R397" s="140"/>
      <c r="S397" s="142"/>
      <c r="W397" s="138"/>
      <c r="Z397" s="140"/>
      <c r="AA397" s="142"/>
      <c r="AC397" s="138"/>
    </row>
    <row r="398" spans="1:27" s="35" customFormat="1" ht="15.75" customHeight="1">
      <c r="A398" s="307" t="s">
        <v>58</v>
      </c>
      <c r="B398" s="307"/>
      <c r="C398" s="307"/>
      <c r="D398" s="307"/>
      <c r="E398" s="307"/>
      <c r="F398" s="307"/>
      <c r="G398" s="307"/>
      <c r="H398" s="307"/>
      <c r="I398" s="307"/>
      <c r="J398" s="307"/>
      <c r="K398" s="307"/>
      <c r="L398" s="307"/>
      <c r="M398" s="307"/>
      <c r="N398" s="307"/>
      <c r="O398" s="307"/>
      <c r="P398" s="307"/>
      <c r="S398" s="38"/>
      <c r="AA398" s="38"/>
    </row>
    <row r="399" spans="1:27" s="35" customFormat="1" ht="19.5" customHeight="1">
      <c r="A399" s="298" t="s">
        <v>423</v>
      </c>
      <c r="B399" s="298"/>
      <c r="C399" s="298"/>
      <c r="D399" s="298"/>
      <c r="E399" s="298"/>
      <c r="F399" s="298"/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S399" s="70"/>
      <c r="AA399" s="70"/>
    </row>
    <row r="400" spans="1:29" s="42" customFormat="1" ht="26.25" customHeight="1">
      <c r="A400" s="39" t="s">
        <v>1</v>
      </c>
      <c r="B400" s="39" t="s">
        <v>11</v>
      </c>
      <c r="C400" s="39" t="s">
        <v>2</v>
      </c>
      <c r="D400" s="128" t="s">
        <v>67</v>
      </c>
      <c r="E400" s="156"/>
      <c r="F400" s="157" t="s">
        <v>5</v>
      </c>
      <c r="G400" s="156"/>
      <c r="H400" s="157" t="s">
        <v>7</v>
      </c>
      <c r="I400" s="157" t="s">
        <v>18</v>
      </c>
      <c r="J400" s="157" t="s">
        <v>17</v>
      </c>
      <c r="K400" s="39"/>
      <c r="L400" s="39" t="s">
        <v>8</v>
      </c>
      <c r="M400" s="304" t="s">
        <v>50</v>
      </c>
      <c r="N400" s="305"/>
      <c r="O400" s="306"/>
      <c r="P400" s="116" t="s">
        <v>10</v>
      </c>
      <c r="Q400" s="117" t="s">
        <v>1</v>
      </c>
      <c r="S400" s="106"/>
      <c r="T400" s="45"/>
      <c r="U400" s="45"/>
      <c r="V400" s="45"/>
      <c r="W400" s="47"/>
      <c r="AA400" s="106"/>
      <c r="AB400" s="45"/>
      <c r="AC400" s="47"/>
    </row>
    <row r="401" spans="1:29" s="139" customFormat="1" ht="15.75" customHeight="1">
      <c r="A401" s="89"/>
      <c r="B401" s="133">
        <v>152</v>
      </c>
      <c r="C401" s="87" t="s">
        <v>420</v>
      </c>
      <c r="D401" s="92">
        <v>2000</v>
      </c>
      <c r="E401" s="137" t="s">
        <v>333</v>
      </c>
      <c r="F401" s="86" t="str">
        <f>CONCATENATE(I401,":",J401)</f>
        <v>8:43,7</v>
      </c>
      <c r="G401" s="137"/>
      <c r="H401" s="133">
        <f>LOOKUP(K401,$BS$2:$BZ$2,$BS$1:$BZ$1)</f>
        <v>1</v>
      </c>
      <c r="I401" s="134">
        <v>8</v>
      </c>
      <c r="J401" s="135" t="s">
        <v>1023</v>
      </c>
      <c r="K401" s="136">
        <f>((I401*100)+J401)</f>
        <v>843.7</v>
      </c>
      <c r="L401" s="87" t="s">
        <v>394</v>
      </c>
      <c r="M401" s="133"/>
      <c r="N401" s="137"/>
      <c r="O401" s="137"/>
      <c r="P401" s="137"/>
      <c r="Q401" s="137"/>
      <c r="S401" s="142"/>
      <c r="W401" s="138"/>
      <c r="AA401" s="142"/>
      <c r="AC401" s="138"/>
    </row>
    <row r="402" spans="1:29" s="139" customFormat="1" ht="15.75" customHeight="1">
      <c r="A402" s="89"/>
      <c r="B402" s="133">
        <v>45</v>
      </c>
      <c r="C402" s="87" t="s">
        <v>424</v>
      </c>
      <c r="D402" s="92">
        <v>2002</v>
      </c>
      <c r="E402" s="137" t="s">
        <v>128</v>
      </c>
      <c r="F402" s="86" t="str">
        <f>CONCATENATE(I402,":",J402)</f>
        <v>9:20,0</v>
      </c>
      <c r="G402" s="137"/>
      <c r="H402" s="133">
        <f>LOOKUP(K402,$BS$2:$BZ$2,$BS$1:$BZ$1)</f>
        <v>2</v>
      </c>
      <c r="I402" s="134">
        <v>9</v>
      </c>
      <c r="J402" s="135" t="s">
        <v>1025</v>
      </c>
      <c r="K402" s="136">
        <f>((I402*100)+J402)</f>
        <v>920</v>
      </c>
      <c r="L402" s="87" t="s">
        <v>185</v>
      </c>
      <c r="M402" s="133"/>
      <c r="N402" s="137"/>
      <c r="O402" s="137"/>
      <c r="P402" s="137"/>
      <c r="Q402" s="137"/>
      <c r="S402" s="25"/>
      <c r="W402" s="138"/>
      <c r="AA402" s="25"/>
      <c r="AC402" s="138"/>
    </row>
    <row r="403" spans="1:29" s="139" customFormat="1" ht="15.75" customHeight="1">
      <c r="A403" s="89"/>
      <c r="B403" s="133">
        <v>115</v>
      </c>
      <c r="C403" s="87" t="s">
        <v>421</v>
      </c>
      <c r="D403" s="92">
        <v>2002</v>
      </c>
      <c r="E403" s="137" t="s">
        <v>333</v>
      </c>
      <c r="F403" s="86" t="str">
        <f>CONCATENATE(I403,":",J403)</f>
        <v>9:56,6</v>
      </c>
      <c r="G403" s="137"/>
      <c r="H403" s="133">
        <f>LOOKUP(K403,$BS$2:$BZ$2,$BS$1:$BZ$1)</f>
        <v>3</v>
      </c>
      <c r="I403" s="134">
        <v>9</v>
      </c>
      <c r="J403" s="135" t="s">
        <v>905</v>
      </c>
      <c r="K403" s="136">
        <f>((I403*100)+J403)</f>
        <v>956.6</v>
      </c>
      <c r="L403" s="87" t="s">
        <v>394</v>
      </c>
      <c r="M403" s="133"/>
      <c r="N403" s="137"/>
      <c r="O403" s="137"/>
      <c r="P403" s="137"/>
      <c r="Q403" s="137"/>
      <c r="S403" s="25"/>
      <c r="W403" s="138"/>
      <c r="AA403" s="25"/>
      <c r="AC403" s="138"/>
    </row>
    <row r="404" spans="1:29" s="139" customFormat="1" ht="15.75" customHeight="1">
      <c r="A404" s="89"/>
      <c r="B404" s="133">
        <v>140</v>
      </c>
      <c r="C404" s="87" t="s">
        <v>418</v>
      </c>
      <c r="D404" s="92">
        <v>2002</v>
      </c>
      <c r="E404" s="137" t="s">
        <v>333</v>
      </c>
      <c r="F404" s="86" t="str">
        <f>CONCATENATE(I404,":",J404)</f>
        <v>10:03,5</v>
      </c>
      <c r="G404" s="137"/>
      <c r="H404" s="133">
        <f>LOOKUP(K404,$BS$2:$BZ$2,$BS$1:$BZ$1)</f>
        <v>3</v>
      </c>
      <c r="I404" s="134">
        <v>10</v>
      </c>
      <c r="J404" s="135" t="s">
        <v>900</v>
      </c>
      <c r="K404" s="136">
        <f>((I404*100)+J404)</f>
        <v>1003.5</v>
      </c>
      <c r="L404" s="87" t="s">
        <v>394</v>
      </c>
      <c r="M404" s="133"/>
      <c r="N404" s="137"/>
      <c r="O404" s="137"/>
      <c r="P404" s="137"/>
      <c r="Q404" s="137"/>
      <c r="S404" s="25"/>
      <c r="W404" s="138"/>
      <c r="AA404" s="25"/>
      <c r="AC404" s="138"/>
    </row>
    <row r="405" spans="1:29" s="139" customFormat="1" ht="15.75" customHeight="1">
      <c r="A405" s="89"/>
      <c r="B405" s="133">
        <v>522</v>
      </c>
      <c r="C405" s="87" t="s">
        <v>1021</v>
      </c>
      <c r="D405" s="92">
        <v>1989</v>
      </c>
      <c r="E405" s="137"/>
      <c r="F405" s="86" t="s">
        <v>1028</v>
      </c>
      <c r="G405" s="137"/>
      <c r="H405" s="133"/>
      <c r="I405" s="134" t="s">
        <v>975</v>
      </c>
      <c r="J405" s="135"/>
      <c r="K405" s="136" t="e">
        <f>((I405*100)+J405)</f>
        <v>#VALUE!</v>
      </c>
      <c r="L405" s="87"/>
      <c r="M405" s="133"/>
      <c r="N405" s="137"/>
      <c r="O405" s="137"/>
      <c r="P405" s="137"/>
      <c r="Q405" s="137"/>
      <c r="S405" s="25"/>
      <c r="W405" s="138"/>
      <c r="AA405" s="25"/>
      <c r="AC405" s="138"/>
    </row>
    <row r="406" spans="1:29" s="139" customFormat="1" ht="15.75" customHeight="1">
      <c r="A406" s="89"/>
      <c r="B406" s="133">
        <v>217</v>
      </c>
      <c r="C406" s="87" t="s">
        <v>1022</v>
      </c>
      <c r="D406" s="92">
        <v>2002</v>
      </c>
      <c r="E406" s="137" t="s">
        <v>119</v>
      </c>
      <c r="F406" s="86" t="s">
        <v>1028</v>
      </c>
      <c r="G406" s="137"/>
      <c r="H406" s="133"/>
      <c r="I406" s="134" t="s">
        <v>975</v>
      </c>
      <c r="J406" s="135"/>
      <c r="K406" s="136"/>
      <c r="L406" s="87"/>
      <c r="M406" s="133"/>
      <c r="N406" s="137"/>
      <c r="O406" s="137"/>
      <c r="P406" s="137"/>
      <c r="Q406" s="137"/>
      <c r="S406" s="25"/>
      <c r="W406" s="138"/>
      <c r="AA406" s="25"/>
      <c r="AC406" s="138"/>
    </row>
    <row r="407" spans="1:29" s="139" customFormat="1" ht="15.75" customHeight="1">
      <c r="A407" s="89"/>
      <c r="B407" s="133">
        <v>55</v>
      </c>
      <c r="C407" s="87" t="s">
        <v>419</v>
      </c>
      <c r="D407" s="92">
        <v>2001</v>
      </c>
      <c r="E407" s="137" t="s">
        <v>333</v>
      </c>
      <c r="F407" s="86" t="s">
        <v>931</v>
      </c>
      <c r="G407" s="137"/>
      <c r="H407" s="133"/>
      <c r="I407" s="134"/>
      <c r="J407" s="135"/>
      <c r="K407" s="136">
        <f>((I407*100)+J407)</f>
        <v>0</v>
      </c>
      <c r="L407" s="87" t="s">
        <v>394</v>
      </c>
      <c r="M407" s="133"/>
      <c r="N407" s="137"/>
      <c r="O407" s="137"/>
      <c r="P407" s="137"/>
      <c r="Q407" s="137"/>
      <c r="S407" s="142"/>
      <c r="W407" s="138"/>
      <c r="AA407" s="142"/>
      <c r="AC407" s="138"/>
    </row>
    <row r="408" spans="1:13" s="159" customFormat="1" ht="15.75" customHeight="1">
      <c r="A408" s="52"/>
      <c r="B408" s="158"/>
      <c r="D408" s="160"/>
      <c r="E408" s="161"/>
      <c r="F408" s="63"/>
      <c r="G408" s="63"/>
      <c r="H408" s="68"/>
      <c r="I408" s="63"/>
      <c r="J408" s="52"/>
      <c r="K408" s="63"/>
      <c r="M408" s="52"/>
    </row>
    <row r="409" spans="1:13" s="159" customFormat="1" ht="17.25" customHeight="1">
      <c r="A409" s="52"/>
      <c r="B409" s="158"/>
      <c r="D409" s="160"/>
      <c r="E409" s="161"/>
      <c r="F409" s="63"/>
      <c r="G409" s="63"/>
      <c r="H409" s="68"/>
      <c r="I409" s="63"/>
      <c r="J409" s="52"/>
      <c r="K409" s="63"/>
      <c r="M409" s="52"/>
    </row>
    <row r="410" spans="1:13" s="159" customFormat="1" ht="17.25" customHeight="1">
      <c r="A410" s="52"/>
      <c r="B410" s="158"/>
      <c r="C410" s="294" t="s">
        <v>88</v>
      </c>
      <c r="D410" s="294"/>
      <c r="E410" s="294"/>
      <c r="F410" s="63"/>
      <c r="G410" s="63"/>
      <c r="H410" s="293" t="s">
        <v>90</v>
      </c>
      <c r="I410" s="293"/>
      <c r="J410" s="293"/>
      <c r="K410" s="293"/>
      <c r="M410" s="52"/>
    </row>
    <row r="411" spans="1:13" s="159" customFormat="1" ht="17.25" customHeight="1">
      <c r="A411" s="52"/>
      <c r="B411" s="158"/>
      <c r="D411" s="160"/>
      <c r="E411" s="161"/>
      <c r="F411" s="63"/>
      <c r="G411" s="63"/>
      <c r="H411" s="68"/>
      <c r="I411" s="63"/>
      <c r="J411" s="52"/>
      <c r="K411" s="63"/>
      <c r="M411" s="52"/>
    </row>
    <row r="412" spans="1:13" s="159" customFormat="1" ht="17.25" customHeight="1">
      <c r="A412" s="52"/>
      <c r="B412" s="158"/>
      <c r="C412" s="294" t="s">
        <v>89</v>
      </c>
      <c r="D412" s="294"/>
      <c r="E412" s="294"/>
      <c r="F412" s="63"/>
      <c r="G412" s="63"/>
      <c r="H412" s="293" t="s">
        <v>91</v>
      </c>
      <c r="I412" s="293"/>
      <c r="J412" s="293"/>
      <c r="K412" s="293"/>
      <c r="M412" s="52"/>
    </row>
    <row r="413" spans="1:13" s="159" customFormat="1" ht="17.25" customHeight="1">
      <c r="A413" s="52"/>
      <c r="B413" s="158"/>
      <c r="D413" s="160"/>
      <c r="E413" s="161"/>
      <c r="F413" s="63"/>
      <c r="G413" s="63"/>
      <c r="H413" s="68"/>
      <c r="I413" s="63"/>
      <c r="J413" s="52"/>
      <c r="K413" s="63"/>
      <c r="M413" s="52"/>
    </row>
    <row r="414" spans="1:13" s="159" customFormat="1" ht="17.25" customHeight="1">
      <c r="A414" s="52"/>
      <c r="B414" s="158"/>
      <c r="D414" s="160"/>
      <c r="E414" s="161"/>
      <c r="F414" s="63"/>
      <c r="G414" s="63"/>
      <c r="H414" s="68"/>
      <c r="I414" s="63"/>
      <c r="J414" s="52"/>
      <c r="K414" s="63"/>
      <c r="M414" s="52"/>
    </row>
    <row r="415" spans="1:13" s="159" customFormat="1" ht="17.25" customHeight="1">
      <c r="A415" s="52"/>
      <c r="B415" s="158"/>
      <c r="D415" s="160"/>
      <c r="E415" s="161"/>
      <c r="F415" s="63"/>
      <c r="G415" s="63"/>
      <c r="H415" s="68"/>
      <c r="I415" s="63"/>
      <c r="J415" s="52"/>
      <c r="K415" s="63"/>
      <c r="M415" s="52"/>
    </row>
    <row r="416" spans="1:13" s="159" customFormat="1" ht="17.25" customHeight="1">
      <c r="A416" s="52"/>
      <c r="B416" s="158"/>
      <c r="D416" s="160"/>
      <c r="E416" s="161"/>
      <c r="F416" s="63"/>
      <c r="G416" s="63"/>
      <c r="H416" s="68"/>
      <c r="I416" s="63"/>
      <c r="J416" s="52"/>
      <c r="K416" s="63"/>
      <c r="M416" s="52"/>
    </row>
    <row r="417" spans="1:13" s="159" customFormat="1" ht="17.25" customHeight="1">
      <c r="A417" s="52"/>
      <c r="B417" s="158"/>
      <c r="D417" s="160"/>
      <c r="E417" s="161"/>
      <c r="F417" s="63"/>
      <c r="G417" s="63"/>
      <c r="H417" s="68"/>
      <c r="I417" s="63"/>
      <c r="J417" s="52"/>
      <c r="K417" s="63"/>
      <c r="M417" s="52"/>
    </row>
    <row r="418" spans="1:13" s="159" customFormat="1" ht="17.25" customHeight="1">
      <c r="A418" s="52"/>
      <c r="B418" s="158"/>
      <c r="D418" s="160"/>
      <c r="E418" s="161"/>
      <c r="F418" s="63"/>
      <c r="G418" s="63"/>
      <c r="H418" s="68"/>
      <c r="I418" s="63"/>
      <c r="J418" s="52"/>
      <c r="K418" s="63"/>
      <c r="M418" s="52"/>
    </row>
    <row r="419" spans="1:13" s="159" customFormat="1" ht="17.25" customHeight="1">
      <c r="A419" s="52"/>
      <c r="B419" s="158"/>
      <c r="D419" s="160"/>
      <c r="E419" s="161"/>
      <c r="F419" s="63"/>
      <c r="G419" s="63"/>
      <c r="H419" s="68"/>
      <c r="I419" s="63"/>
      <c r="J419" s="52"/>
      <c r="K419" s="63"/>
      <c r="M419" s="52"/>
    </row>
    <row r="420" spans="1:13" s="159" customFormat="1" ht="17.25" customHeight="1">
      <c r="A420" s="52"/>
      <c r="B420" s="158"/>
      <c r="D420" s="160"/>
      <c r="E420" s="161"/>
      <c r="F420" s="63"/>
      <c r="G420" s="63"/>
      <c r="H420" s="68"/>
      <c r="I420" s="63"/>
      <c r="J420" s="52"/>
      <c r="K420" s="63"/>
      <c r="M420" s="52"/>
    </row>
    <row r="421" spans="1:13" s="159" customFormat="1" ht="17.25" customHeight="1">
      <c r="A421" s="52"/>
      <c r="B421" s="158"/>
      <c r="D421" s="160"/>
      <c r="E421" s="161"/>
      <c r="F421" s="63"/>
      <c r="G421" s="63"/>
      <c r="H421" s="68"/>
      <c r="I421" s="63"/>
      <c r="J421" s="52"/>
      <c r="K421" s="63"/>
      <c r="M421" s="52"/>
    </row>
    <row r="422" spans="1:13" s="159" customFormat="1" ht="17.25" customHeight="1">
      <c r="A422" s="52"/>
      <c r="B422" s="158"/>
      <c r="D422" s="160"/>
      <c r="E422" s="161"/>
      <c r="F422" s="63"/>
      <c r="G422" s="63"/>
      <c r="H422" s="68"/>
      <c r="I422" s="63"/>
      <c r="J422" s="52"/>
      <c r="K422" s="63"/>
      <c r="M422" s="52"/>
    </row>
    <row r="423" spans="1:13" s="159" customFormat="1" ht="17.25" customHeight="1">
      <c r="A423" s="52"/>
      <c r="B423" s="158"/>
      <c r="D423" s="160"/>
      <c r="E423" s="161"/>
      <c r="F423" s="63"/>
      <c r="G423" s="63"/>
      <c r="H423" s="68"/>
      <c r="I423" s="63"/>
      <c r="J423" s="52"/>
      <c r="K423" s="63"/>
      <c r="M423" s="52"/>
    </row>
    <row r="424" spans="1:13" s="159" customFormat="1" ht="17.25" customHeight="1">
      <c r="A424" s="52"/>
      <c r="B424" s="158"/>
      <c r="D424" s="160"/>
      <c r="E424" s="161"/>
      <c r="F424" s="63"/>
      <c r="G424" s="63"/>
      <c r="H424" s="68"/>
      <c r="I424" s="63"/>
      <c r="J424" s="52"/>
      <c r="K424" s="63"/>
      <c r="M424" s="52"/>
    </row>
    <row r="425" spans="1:13" s="159" customFormat="1" ht="17.25" customHeight="1">
      <c r="A425" s="52"/>
      <c r="B425" s="158"/>
      <c r="D425" s="160"/>
      <c r="E425" s="161"/>
      <c r="F425" s="63"/>
      <c r="G425" s="63"/>
      <c r="H425" s="68"/>
      <c r="I425" s="63"/>
      <c r="J425" s="52"/>
      <c r="K425" s="63"/>
      <c r="M425" s="52"/>
    </row>
    <row r="426" spans="1:13" s="159" customFormat="1" ht="17.25" customHeight="1">
      <c r="A426" s="52"/>
      <c r="B426" s="158"/>
      <c r="D426" s="160"/>
      <c r="E426" s="161"/>
      <c r="F426" s="63"/>
      <c r="G426" s="63"/>
      <c r="H426" s="68"/>
      <c r="I426" s="63"/>
      <c r="J426" s="52"/>
      <c r="K426" s="63"/>
      <c r="M426" s="52"/>
    </row>
    <row r="427" spans="1:13" s="159" customFormat="1" ht="17.25" customHeight="1">
      <c r="A427" s="52"/>
      <c r="B427" s="158"/>
      <c r="D427" s="160"/>
      <c r="E427" s="161"/>
      <c r="F427" s="63"/>
      <c r="G427" s="63"/>
      <c r="H427" s="68"/>
      <c r="I427" s="63"/>
      <c r="J427" s="52"/>
      <c r="K427" s="63"/>
      <c r="M427" s="52"/>
    </row>
    <row r="428" spans="1:13" s="159" customFormat="1" ht="17.25" customHeight="1">
      <c r="A428" s="52"/>
      <c r="B428" s="158"/>
      <c r="D428" s="160"/>
      <c r="E428" s="161"/>
      <c r="F428" s="63"/>
      <c r="G428" s="63"/>
      <c r="H428" s="68"/>
      <c r="I428" s="63"/>
      <c r="J428" s="52"/>
      <c r="K428" s="63"/>
      <c r="M428" s="52"/>
    </row>
    <row r="429" spans="1:13" s="159" customFormat="1" ht="17.25" customHeight="1">
      <c r="A429" s="52"/>
      <c r="B429" s="158"/>
      <c r="D429" s="160"/>
      <c r="E429" s="161"/>
      <c r="F429" s="63"/>
      <c r="G429" s="63"/>
      <c r="H429" s="68"/>
      <c r="I429" s="63"/>
      <c r="J429" s="52"/>
      <c r="K429" s="63"/>
      <c r="M429" s="52"/>
    </row>
    <row r="430" spans="1:13" s="159" customFormat="1" ht="17.25" customHeight="1">
      <c r="A430" s="52"/>
      <c r="B430" s="158"/>
      <c r="D430" s="160"/>
      <c r="E430" s="161"/>
      <c r="F430" s="63"/>
      <c r="G430" s="63"/>
      <c r="H430" s="68"/>
      <c r="I430" s="63"/>
      <c r="J430" s="52"/>
      <c r="K430" s="63"/>
      <c r="M430" s="52"/>
    </row>
    <row r="431" spans="1:13" s="159" customFormat="1" ht="17.25" customHeight="1">
      <c r="A431" s="52"/>
      <c r="B431" s="158"/>
      <c r="D431" s="160"/>
      <c r="E431" s="161"/>
      <c r="F431" s="63"/>
      <c r="G431" s="63"/>
      <c r="H431" s="68"/>
      <c r="I431" s="63"/>
      <c r="J431" s="52"/>
      <c r="K431" s="63"/>
      <c r="M431" s="52"/>
    </row>
    <row r="432" spans="1:13" s="159" customFormat="1" ht="17.25" customHeight="1">
      <c r="A432" s="52"/>
      <c r="B432" s="158"/>
      <c r="D432" s="160"/>
      <c r="E432" s="161"/>
      <c r="F432" s="63"/>
      <c r="G432" s="63"/>
      <c r="H432" s="68"/>
      <c r="I432" s="63"/>
      <c r="J432" s="52"/>
      <c r="K432" s="63"/>
      <c r="M432" s="52"/>
    </row>
    <row r="433" spans="1:13" s="159" customFormat="1" ht="17.25" customHeight="1">
      <c r="A433" s="52"/>
      <c r="B433" s="158"/>
      <c r="D433" s="160"/>
      <c r="E433" s="161"/>
      <c r="F433" s="63"/>
      <c r="G433" s="63"/>
      <c r="H433" s="68"/>
      <c r="I433" s="63"/>
      <c r="J433" s="52"/>
      <c r="K433" s="63"/>
      <c r="M433" s="52"/>
    </row>
    <row r="434" spans="1:13" s="159" customFormat="1" ht="17.25" customHeight="1">
      <c r="A434" s="52"/>
      <c r="B434" s="158"/>
      <c r="D434" s="160"/>
      <c r="E434" s="161"/>
      <c r="F434" s="63"/>
      <c r="G434" s="63"/>
      <c r="H434" s="68"/>
      <c r="I434" s="63"/>
      <c r="J434" s="52"/>
      <c r="K434" s="63"/>
      <c r="M434" s="52"/>
    </row>
    <row r="435" spans="1:13" s="159" customFormat="1" ht="17.25" customHeight="1">
      <c r="A435" s="52"/>
      <c r="B435" s="158"/>
      <c r="D435" s="160"/>
      <c r="E435" s="161"/>
      <c r="F435" s="63"/>
      <c r="G435" s="63"/>
      <c r="H435" s="68"/>
      <c r="I435" s="63"/>
      <c r="J435" s="52"/>
      <c r="K435" s="63"/>
      <c r="M435" s="52"/>
    </row>
    <row r="436" spans="1:13" s="159" customFormat="1" ht="17.25" customHeight="1">
      <c r="A436" s="52"/>
      <c r="B436" s="158"/>
      <c r="D436" s="160"/>
      <c r="E436" s="161"/>
      <c r="F436" s="63"/>
      <c r="G436" s="63"/>
      <c r="H436" s="68"/>
      <c r="I436" s="63"/>
      <c r="J436" s="52"/>
      <c r="K436" s="63"/>
      <c r="M436" s="52"/>
    </row>
    <row r="437" spans="1:13" s="159" customFormat="1" ht="17.25" customHeight="1">
      <c r="A437" s="52"/>
      <c r="B437" s="158"/>
      <c r="D437" s="160"/>
      <c r="E437" s="161"/>
      <c r="F437" s="63"/>
      <c r="G437" s="63"/>
      <c r="H437" s="68"/>
      <c r="I437" s="63"/>
      <c r="J437" s="52"/>
      <c r="K437" s="63"/>
      <c r="M437" s="52"/>
    </row>
    <row r="438" spans="1:13" s="159" customFormat="1" ht="17.25" customHeight="1">
      <c r="A438" s="52"/>
      <c r="B438" s="158"/>
      <c r="D438" s="160"/>
      <c r="E438" s="161"/>
      <c r="F438" s="63"/>
      <c r="G438" s="63"/>
      <c r="H438" s="68"/>
      <c r="I438" s="63"/>
      <c r="J438" s="52"/>
      <c r="K438" s="63"/>
      <c r="M438" s="52"/>
    </row>
    <row r="439" spans="1:13" s="159" customFormat="1" ht="17.25" customHeight="1">
      <c r="A439" s="52"/>
      <c r="B439" s="158"/>
      <c r="D439" s="160"/>
      <c r="E439" s="161"/>
      <c r="F439" s="63"/>
      <c r="G439" s="63"/>
      <c r="H439" s="68"/>
      <c r="I439" s="63"/>
      <c r="J439" s="52"/>
      <c r="K439" s="63"/>
      <c r="M439" s="52"/>
    </row>
    <row r="440" spans="1:13" s="159" customFormat="1" ht="17.25" customHeight="1">
      <c r="A440" s="52"/>
      <c r="B440" s="158"/>
      <c r="D440" s="160"/>
      <c r="E440" s="161"/>
      <c r="F440" s="63"/>
      <c r="G440" s="63"/>
      <c r="H440" s="68"/>
      <c r="I440" s="63"/>
      <c r="J440" s="52"/>
      <c r="K440" s="63"/>
      <c r="M440" s="52"/>
    </row>
    <row r="441" spans="1:13" s="159" customFormat="1" ht="17.25" customHeight="1">
      <c r="A441" s="52"/>
      <c r="B441" s="158"/>
      <c r="D441" s="160"/>
      <c r="E441" s="161"/>
      <c r="F441" s="63"/>
      <c r="G441" s="63"/>
      <c r="H441" s="68"/>
      <c r="I441" s="63"/>
      <c r="J441" s="52"/>
      <c r="K441" s="63"/>
      <c r="M441" s="52"/>
    </row>
    <row r="442" spans="1:13" s="159" customFormat="1" ht="17.25" customHeight="1">
      <c r="A442" s="52"/>
      <c r="B442" s="158"/>
      <c r="D442" s="160"/>
      <c r="E442" s="161"/>
      <c r="F442" s="63"/>
      <c r="G442" s="63"/>
      <c r="H442" s="68"/>
      <c r="I442" s="63"/>
      <c r="J442" s="52"/>
      <c r="K442" s="63"/>
      <c r="M442" s="52"/>
    </row>
    <row r="443" spans="1:13" s="159" customFormat="1" ht="17.25" customHeight="1">
      <c r="A443" s="52"/>
      <c r="B443" s="158"/>
      <c r="D443" s="160"/>
      <c r="E443" s="161"/>
      <c r="F443" s="63"/>
      <c r="G443" s="63"/>
      <c r="H443" s="68"/>
      <c r="I443" s="63"/>
      <c r="J443" s="52"/>
      <c r="K443" s="63"/>
      <c r="M443" s="52"/>
    </row>
    <row r="444" spans="1:13" s="159" customFormat="1" ht="17.25" customHeight="1">
      <c r="A444" s="52"/>
      <c r="B444" s="158"/>
      <c r="D444" s="160"/>
      <c r="E444" s="161"/>
      <c r="F444" s="63"/>
      <c r="G444" s="63"/>
      <c r="H444" s="68"/>
      <c r="I444" s="63"/>
      <c r="J444" s="52"/>
      <c r="K444" s="63"/>
      <c r="M444" s="52"/>
    </row>
    <row r="445" spans="1:13" s="159" customFormat="1" ht="17.25" customHeight="1">
      <c r="A445" s="52"/>
      <c r="B445" s="158"/>
      <c r="D445" s="160"/>
      <c r="E445" s="161"/>
      <c r="F445" s="63"/>
      <c r="G445" s="63"/>
      <c r="H445" s="68"/>
      <c r="I445" s="63"/>
      <c r="J445" s="52"/>
      <c r="K445" s="63"/>
      <c r="M445" s="52"/>
    </row>
    <row r="446" spans="1:13" s="159" customFormat="1" ht="17.25" customHeight="1">
      <c r="A446" s="52"/>
      <c r="B446" s="158"/>
      <c r="D446" s="160"/>
      <c r="E446" s="161"/>
      <c r="F446" s="63"/>
      <c r="G446" s="63"/>
      <c r="H446" s="68"/>
      <c r="I446" s="63"/>
      <c r="J446" s="52"/>
      <c r="K446" s="63"/>
      <c r="M446" s="52"/>
    </row>
    <row r="447" spans="1:13" s="159" customFormat="1" ht="17.25" customHeight="1">
      <c r="A447" s="52"/>
      <c r="B447" s="158"/>
      <c r="D447" s="160"/>
      <c r="E447" s="161"/>
      <c r="F447" s="63"/>
      <c r="G447" s="63"/>
      <c r="H447" s="68"/>
      <c r="I447" s="63"/>
      <c r="J447" s="52"/>
      <c r="K447" s="63"/>
      <c r="M447" s="52"/>
    </row>
    <row r="448" spans="1:13" s="159" customFormat="1" ht="17.25" customHeight="1">
      <c r="A448" s="52"/>
      <c r="B448" s="158"/>
      <c r="D448" s="160"/>
      <c r="E448" s="161"/>
      <c r="F448" s="63"/>
      <c r="G448" s="63"/>
      <c r="H448" s="68"/>
      <c r="I448" s="63"/>
      <c r="J448" s="52"/>
      <c r="K448" s="63"/>
      <c r="M448" s="52"/>
    </row>
    <row r="449" spans="1:13" s="159" customFormat="1" ht="17.25" customHeight="1">
      <c r="A449" s="52"/>
      <c r="B449" s="158"/>
      <c r="D449" s="160"/>
      <c r="E449" s="161"/>
      <c r="F449" s="63"/>
      <c r="G449" s="63"/>
      <c r="H449" s="68"/>
      <c r="I449" s="63"/>
      <c r="J449" s="52"/>
      <c r="K449" s="63"/>
      <c r="M449" s="52"/>
    </row>
    <row r="450" spans="1:13" s="159" customFormat="1" ht="17.25" customHeight="1">
      <c r="A450" s="52"/>
      <c r="B450" s="158"/>
      <c r="D450" s="160"/>
      <c r="E450" s="161"/>
      <c r="F450" s="63"/>
      <c r="G450" s="63"/>
      <c r="H450" s="68"/>
      <c r="I450" s="63"/>
      <c r="J450" s="52"/>
      <c r="K450" s="63"/>
      <c r="M450" s="52"/>
    </row>
    <row r="451" spans="1:13" s="159" customFormat="1" ht="17.25" customHeight="1">
      <c r="A451" s="52"/>
      <c r="B451" s="158"/>
      <c r="D451" s="160"/>
      <c r="E451" s="161"/>
      <c r="F451" s="63"/>
      <c r="G451" s="63"/>
      <c r="H451" s="68"/>
      <c r="I451" s="63"/>
      <c r="J451" s="52"/>
      <c r="K451" s="63"/>
      <c r="M451" s="52"/>
    </row>
    <row r="452" spans="1:13" s="159" customFormat="1" ht="17.25" customHeight="1">
      <c r="A452" s="52"/>
      <c r="B452" s="158"/>
      <c r="D452" s="160"/>
      <c r="E452" s="161"/>
      <c r="F452" s="63"/>
      <c r="G452" s="63"/>
      <c r="H452" s="68"/>
      <c r="I452" s="63"/>
      <c r="J452" s="52"/>
      <c r="K452" s="63"/>
      <c r="M452" s="52"/>
    </row>
    <row r="453" spans="1:13" s="159" customFormat="1" ht="17.25" customHeight="1">
      <c r="A453" s="52"/>
      <c r="B453" s="158"/>
      <c r="D453" s="160"/>
      <c r="E453" s="161"/>
      <c r="F453" s="63"/>
      <c r="G453" s="63"/>
      <c r="H453" s="68"/>
      <c r="I453" s="63"/>
      <c r="J453" s="52"/>
      <c r="K453" s="63"/>
      <c r="M453" s="52"/>
    </row>
    <row r="454" spans="1:13" s="159" customFormat="1" ht="17.25" customHeight="1">
      <c r="A454" s="52"/>
      <c r="B454" s="158"/>
      <c r="D454" s="160"/>
      <c r="E454" s="161"/>
      <c r="F454" s="63"/>
      <c r="G454" s="63"/>
      <c r="H454" s="68"/>
      <c r="I454" s="63"/>
      <c r="J454" s="52"/>
      <c r="K454" s="63"/>
      <c r="M454" s="52"/>
    </row>
    <row r="455" spans="1:13" s="159" customFormat="1" ht="17.25" customHeight="1">
      <c r="A455" s="52"/>
      <c r="B455" s="158"/>
      <c r="D455" s="160"/>
      <c r="E455" s="161"/>
      <c r="F455" s="63"/>
      <c r="G455" s="63"/>
      <c r="H455" s="68"/>
      <c r="I455" s="63"/>
      <c r="J455" s="52"/>
      <c r="K455" s="63"/>
      <c r="M455" s="52"/>
    </row>
    <row r="456" spans="1:13" s="159" customFormat="1" ht="17.25" customHeight="1">
      <c r="A456" s="52"/>
      <c r="B456" s="158"/>
      <c r="D456" s="160"/>
      <c r="E456" s="161"/>
      <c r="F456" s="63"/>
      <c r="G456" s="63"/>
      <c r="H456" s="68"/>
      <c r="I456" s="63"/>
      <c r="J456" s="52"/>
      <c r="K456" s="63"/>
      <c r="M456" s="52"/>
    </row>
    <row r="457" spans="1:13" s="159" customFormat="1" ht="17.25" customHeight="1">
      <c r="A457" s="52"/>
      <c r="B457" s="158"/>
      <c r="D457" s="160"/>
      <c r="E457" s="161"/>
      <c r="F457" s="63"/>
      <c r="G457" s="63"/>
      <c r="H457" s="68"/>
      <c r="I457" s="63"/>
      <c r="J457" s="52"/>
      <c r="K457" s="63"/>
      <c r="M457" s="52"/>
    </row>
    <row r="458" spans="1:13" s="159" customFormat="1" ht="17.25" customHeight="1">
      <c r="A458" s="52"/>
      <c r="B458" s="158"/>
      <c r="D458" s="160"/>
      <c r="E458" s="161"/>
      <c r="F458" s="63"/>
      <c r="G458" s="63"/>
      <c r="H458" s="68"/>
      <c r="I458" s="63"/>
      <c r="J458" s="52"/>
      <c r="K458" s="63"/>
      <c r="M458" s="52"/>
    </row>
    <row r="459" spans="1:13" s="159" customFormat="1" ht="17.25" customHeight="1">
      <c r="A459" s="52"/>
      <c r="B459" s="158"/>
      <c r="D459" s="160"/>
      <c r="E459" s="161"/>
      <c r="F459" s="63"/>
      <c r="G459" s="63"/>
      <c r="H459" s="68"/>
      <c r="I459" s="63"/>
      <c r="J459" s="52"/>
      <c r="K459" s="63"/>
      <c r="M459" s="52"/>
    </row>
    <row r="460" spans="1:13" s="159" customFormat="1" ht="17.25" customHeight="1">
      <c r="A460" s="52"/>
      <c r="B460" s="158"/>
      <c r="D460" s="160"/>
      <c r="E460" s="161"/>
      <c r="F460" s="63"/>
      <c r="G460" s="63"/>
      <c r="H460" s="68"/>
      <c r="I460" s="63"/>
      <c r="J460" s="52"/>
      <c r="K460" s="63"/>
      <c r="M460" s="52"/>
    </row>
    <row r="461" spans="1:13" s="159" customFormat="1" ht="12.75">
      <c r="A461" s="52"/>
      <c r="B461" s="158"/>
      <c r="D461" s="160"/>
      <c r="E461" s="161"/>
      <c r="F461" s="63"/>
      <c r="G461" s="63"/>
      <c r="H461" s="68"/>
      <c r="I461" s="63"/>
      <c r="J461" s="52"/>
      <c r="K461" s="63"/>
      <c r="M461" s="52"/>
    </row>
    <row r="462" spans="1:13" s="159" customFormat="1" ht="12.75">
      <c r="A462" s="52"/>
      <c r="B462" s="158"/>
      <c r="D462" s="160"/>
      <c r="E462" s="161"/>
      <c r="F462" s="63"/>
      <c r="G462" s="63"/>
      <c r="H462" s="68"/>
      <c r="I462" s="63"/>
      <c r="J462" s="52"/>
      <c r="K462" s="63"/>
      <c r="M462" s="52"/>
    </row>
    <row r="463" spans="1:13" s="159" customFormat="1" ht="12.75">
      <c r="A463" s="52"/>
      <c r="B463" s="158"/>
      <c r="D463" s="160"/>
      <c r="E463" s="161"/>
      <c r="F463" s="63"/>
      <c r="G463" s="63"/>
      <c r="H463" s="68"/>
      <c r="I463" s="63"/>
      <c r="J463" s="52"/>
      <c r="K463" s="63"/>
      <c r="M463" s="52"/>
    </row>
    <row r="464" spans="1:13" s="159" customFormat="1" ht="12.75">
      <c r="A464" s="52"/>
      <c r="B464" s="158"/>
      <c r="D464" s="160"/>
      <c r="E464" s="161"/>
      <c r="F464" s="63"/>
      <c r="G464" s="63"/>
      <c r="H464" s="68"/>
      <c r="I464" s="63"/>
      <c r="J464" s="52"/>
      <c r="K464" s="63"/>
      <c r="M464" s="52"/>
    </row>
    <row r="465" spans="1:13" s="159" customFormat="1" ht="12.75">
      <c r="A465" s="52"/>
      <c r="B465" s="158"/>
      <c r="D465" s="160"/>
      <c r="E465" s="161"/>
      <c r="F465" s="63"/>
      <c r="G465" s="63"/>
      <c r="H465" s="68"/>
      <c r="I465" s="63"/>
      <c r="J465" s="52"/>
      <c r="K465" s="63"/>
      <c r="M465" s="52"/>
    </row>
    <row r="466" spans="1:13" s="159" customFormat="1" ht="12.75">
      <c r="A466" s="52"/>
      <c r="B466" s="158"/>
      <c r="D466" s="160"/>
      <c r="E466" s="161"/>
      <c r="F466" s="63"/>
      <c r="G466" s="63"/>
      <c r="H466" s="68"/>
      <c r="I466" s="63"/>
      <c r="J466" s="52"/>
      <c r="K466" s="63"/>
      <c r="M466" s="52"/>
    </row>
    <row r="467" spans="1:13" s="159" customFormat="1" ht="12.75">
      <c r="A467" s="52"/>
      <c r="B467" s="158"/>
      <c r="D467" s="160"/>
      <c r="E467" s="161"/>
      <c r="F467" s="63"/>
      <c r="G467" s="63"/>
      <c r="H467" s="68"/>
      <c r="I467" s="63"/>
      <c r="J467" s="52"/>
      <c r="K467" s="63"/>
      <c r="M467" s="52"/>
    </row>
    <row r="468" spans="1:13" s="159" customFormat="1" ht="12.75">
      <c r="A468" s="52"/>
      <c r="B468" s="158"/>
      <c r="D468" s="160"/>
      <c r="E468" s="161"/>
      <c r="F468" s="63"/>
      <c r="G468" s="63"/>
      <c r="H468" s="68"/>
      <c r="I468" s="63"/>
      <c r="J468" s="52"/>
      <c r="K468" s="63"/>
      <c r="M468" s="52"/>
    </row>
    <row r="469" spans="1:13" s="159" customFormat="1" ht="12.75">
      <c r="A469" s="52"/>
      <c r="B469" s="158"/>
      <c r="D469" s="160"/>
      <c r="E469" s="161"/>
      <c r="F469" s="63"/>
      <c r="G469" s="63"/>
      <c r="H469" s="68"/>
      <c r="I469" s="63"/>
      <c r="J469" s="52"/>
      <c r="K469" s="63"/>
      <c r="M469" s="52"/>
    </row>
    <row r="470" spans="1:13" s="159" customFormat="1" ht="12.75">
      <c r="A470" s="52"/>
      <c r="B470" s="158"/>
      <c r="D470" s="160"/>
      <c r="E470" s="161"/>
      <c r="F470" s="63"/>
      <c r="G470" s="63"/>
      <c r="H470" s="68"/>
      <c r="I470" s="63"/>
      <c r="J470" s="52"/>
      <c r="K470" s="63"/>
      <c r="M470" s="52"/>
    </row>
    <row r="471" spans="1:13" s="159" customFormat="1" ht="12.75">
      <c r="A471" s="52"/>
      <c r="B471" s="158"/>
      <c r="D471" s="160"/>
      <c r="E471" s="161"/>
      <c r="F471" s="63"/>
      <c r="G471" s="63"/>
      <c r="H471" s="68"/>
      <c r="I471" s="63"/>
      <c r="J471" s="52"/>
      <c r="K471" s="63"/>
      <c r="M471" s="52"/>
    </row>
    <row r="472" spans="1:13" s="159" customFormat="1" ht="12.75">
      <c r="A472" s="52"/>
      <c r="B472" s="158"/>
      <c r="D472" s="160"/>
      <c r="E472" s="161"/>
      <c r="F472" s="63"/>
      <c r="G472" s="63"/>
      <c r="H472" s="68"/>
      <c r="I472" s="63"/>
      <c r="J472" s="52"/>
      <c r="K472" s="63"/>
      <c r="M472" s="52"/>
    </row>
    <row r="473" spans="1:13" s="159" customFormat="1" ht="12.75">
      <c r="A473" s="52"/>
      <c r="B473" s="158"/>
      <c r="D473" s="160"/>
      <c r="E473" s="161"/>
      <c r="F473" s="63"/>
      <c r="G473" s="63"/>
      <c r="H473" s="68"/>
      <c r="I473" s="63"/>
      <c r="J473" s="52"/>
      <c r="K473" s="63"/>
      <c r="M473" s="52"/>
    </row>
    <row r="474" spans="1:13" s="159" customFormat="1" ht="12.75">
      <c r="A474" s="52"/>
      <c r="B474" s="158"/>
      <c r="D474" s="160"/>
      <c r="E474" s="161"/>
      <c r="F474" s="63"/>
      <c r="G474" s="63"/>
      <c r="H474" s="68"/>
      <c r="I474" s="63"/>
      <c r="J474" s="52"/>
      <c r="K474" s="63"/>
      <c r="M474" s="52"/>
    </row>
    <row r="475" spans="1:13" s="159" customFormat="1" ht="12.75">
      <c r="A475" s="52"/>
      <c r="B475" s="158"/>
      <c r="D475" s="160"/>
      <c r="E475" s="161"/>
      <c r="F475" s="63"/>
      <c r="G475" s="63"/>
      <c r="H475" s="68"/>
      <c r="I475" s="63"/>
      <c r="J475" s="52"/>
      <c r="K475" s="63"/>
      <c r="M475" s="52"/>
    </row>
    <row r="476" spans="1:13" s="159" customFormat="1" ht="12.75">
      <c r="A476" s="52"/>
      <c r="B476" s="158"/>
      <c r="D476" s="160"/>
      <c r="E476" s="161"/>
      <c r="F476" s="63"/>
      <c r="G476" s="63"/>
      <c r="H476" s="68"/>
      <c r="I476" s="63"/>
      <c r="J476" s="52"/>
      <c r="K476" s="63"/>
      <c r="M476" s="52"/>
    </row>
    <row r="477" spans="1:13" s="159" customFormat="1" ht="12.75">
      <c r="A477" s="52"/>
      <c r="B477" s="158"/>
      <c r="D477" s="160"/>
      <c r="E477" s="161"/>
      <c r="F477" s="63"/>
      <c r="G477" s="63"/>
      <c r="H477" s="68"/>
      <c r="I477" s="63"/>
      <c r="J477" s="52"/>
      <c r="K477" s="63"/>
      <c r="M477" s="52"/>
    </row>
    <row r="478" spans="1:13" s="159" customFormat="1" ht="12.75">
      <c r="A478" s="52"/>
      <c r="B478" s="158"/>
      <c r="D478" s="160"/>
      <c r="E478" s="161"/>
      <c r="F478" s="63"/>
      <c r="G478" s="63"/>
      <c r="H478" s="68"/>
      <c r="I478" s="63"/>
      <c r="J478" s="52"/>
      <c r="K478" s="63"/>
      <c r="M478" s="52"/>
    </row>
    <row r="479" spans="1:13" s="159" customFormat="1" ht="12.75">
      <c r="A479" s="52"/>
      <c r="B479" s="158"/>
      <c r="D479" s="160"/>
      <c r="E479" s="161"/>
      <c r="F479" s="63"/>
      <c r="G479" s="63"/>
      <c r="H479" s="68"/>
      <c r="I479" s="63"/>
      <c r="J479" s="52"/>
      <c r="K479" s="63"/>
      <c r="M479" s="52"/>
    </row>
    <row r="480" spans="1:13" s="159" customFormat="1" ht="12.75">
      <c r="A480" s="52"/>
      <c r="B480" s="158"/>
      <c r="D480" s="160"/>
      <c r="E480" s="161"/>
      <c r="F480" s="63"/>
      <c r="G480" s="63"/>
      <c r="H480" s="68"/>
      <c r="I480" s="63"/>
      <c r="J480" s="52"/>
      <c r="K480" s="63"/>
      <c r="M480" s="52"/>
    </row>
    <row r="481" spans="1:13" s="159" customFormat="1" ht="12.75">
      <c r="A481" s="52"/>
      <c r="B481" s="158"/>
      <c r="D481" s="160"/>
      <c r="E481" s="161"/>
      <c r="F481" s="63"/>
      <c r="G481" s="63"/>
      <c r="H481" s="68"/>
      <c r="I481" s="63"/>
      <c r="J481" s="52"/>
      <c r="K481" s="63"/>
      <c r="M481" s="52"/>
    </row>
    <row r="482" spans="1:13" s="159" customFormat="1" ht="12.75">
      <c r="A482" s="52"/>
      <c r="B482" s="158"/>
      <c r="D482" s="160"/>
      <c r="E482" s="161"/>
      <c r="F482" s="63"/>
      <c r="G482" s="63"/>
      <c r="H482" s="68"/>
      <c r="I482" s="63"/>
      <c r="J482" s="52"/>
      <c r="K482" s="63"/>
      <c r="M482" s="52"/>
    </row>
    <row r="483" spans="1:13" s="159" customFormat="1" ht="12.75">
      <c r="A483" s="52"/>
      <c r="B483" s="158"/>
      <c r="D483" s="160"/>
      <c r="E483" s="161"/>
      <c r="F483" s="63"/>
      <c r="G483" s="63"/>
      <c r="H483" s="68"/>
      <c r="I483" s="63"/>
      <c r="J483" s="52"/>
      <c r="K483" s="63"/>
      <c r="M483" s="52"/>
    </row>
    <row r="484" spans="1:13" s="159" customFormat="1" ht="12.75">
      <c r="A484" s="52"/>
      <c r="B484" s="158"/>
      <c r="D484" s="160"/>
      <c r="E484" s="161"/>
      <c r="F484" s="63"/>
      <c r="G484" s="63"/>
      <c r="H484" s="68"/>
      <c r="I484" s="63"/>
      <c r="J484" s="52"/>
      <c r="K484" s="63"/>
      <c r="M484" s="52"/>
    </row>
    <row r="485" spans="1:13" s="159" customFormat="1" ht="12.75">
      <c r="A485" s="52"/>
      <c r="B485" s="158"/>
      <c r="D485" s="160"/>
      <c r="E485" s="161"/>
      <c r="F485" s="63"/>
      <c r="G485" s="63"/>
      <c r="H485" s="68"/>
      <c r="I485" s="63"/>
      <c r="J485" s="52"/>
      <c r="K485" s="63"/>
      <c r="M485" s="52"/>
    </row>
    <row r="486" spans="1:13" s="159" customFormat="1" ht="12.75">
      <c r="A486" s="52"/>
      <c r="B486" s="158"/>
      <c r="D486" s="160"/>
      <c r="E486" s="161"/>
      <c r="F486" s="63"/>
      <c r="G486" s="63"/>
      <c r="H486" s="68"/>
      <c r="I486" s="63"/>
      <c r="J486" s="52"/>
      <c r="K486" s="63"/>
      <c r="M486" s="52"/>
    </row>
    <row r="487" spans="1:13" s="159" customFormat="1" ht="12.75">
      <c r="A487" s="52"/>
      <c r="B487" s="158"/>
      <c r="D487" s="160"/>
      <c r="E487" s="161"/>
      <c r="F487" s="63"/>
      <c r="G487" s="63"/>
      <c r="H487" s="68"/>
      <c r="I487" s="63"/>
      <c r="J487" s="52"/>
      <c r="K487" s="63"/>
      <c r="M487" s="52"/>
    </row>
    <row r="488" spans="1:13" s="159" customFormat="1" ht="12.75">
      <c r="A488" s="52"/>
      <c r="B488" s="158"/>
      <c r="D488" s="160"/>
      <c r="E488" s="161"/>
      <c r="F488" s="63"/>
      <c r="G488" s="63"/>
      <c r="H488" s="68"/>
      <c r="I488" s="63"/>
      <c r="J488" s="52"/>
      <c r="K488" s="63"/>
      <c r="M488" s="52"/>
    </row>
    <row r="489" spans="1:13" s="159" customFormat="1" ht="12.75">
      <c r="A489" s="52"/>
      <c r="B489" s="158"/>
      <c r="D489" s="160"/>
      <c r="E489" s="161"/>
      <c r="F489" s="63"/>
      <c r="G489" s="63"/>
      <c r="H489" s="68"/>
      <c r="I489" s="63"/>
      <c r="J489" s="52"/>
      <c r="K489" s="63"/>
      <c r="M489" s="52"/>
    </row>
    <row r="490" spans="1:13" s="159" customFormat="1" ht="12.75">
      <c r="A490" s="52"/>
      <c r="B490" s="158"/>
      <c r="D490" s="160"/>
      <c r="E490" s="161"/>
      <c r="F490" s="63"/>
      <c r="G490" s="63"/>
      <c r="H490" s="68"/>
      <c r="I490" s="63"/>
      <c r="J490" s="52"/>
      <c r="K490" s="63"/>
      <c r="M490" s="52"/>
    </row>
    <row r="491" spans="1:13" s="159" customFormat="1" ht="12.75">
      <c r="A491" s="52"/>
      <c r="B491" s="158"/>
      <c r="D491" s="160"/>
      <c r="E491" s="161"/>
      <c r="F491" s="63"/>
      <c r="G491" s="63"/>
      <c r="H491" s="68"/>
      <c r="I491" s="63"/>
      <c r="J491" s="52"/>
      <c r="K491" s="63"/>
      <c r="M491" s="52"/>
    </row>
    <row r="492" spans="1:13" s="159" customFormat="1" ht="12.75">
      <c r="A492" s="52"/>
      <c r="B492" s="158"/>
      <c r="D492" s="160"/>
      <c r="E492" s="161"/>
      <c r="F492" s="63"/>
      <c r="G492" s="63"/>
      <c r="H492" s="68"/>
      <c r="I492" s="63"/>
      <c r="J492" s="52"/>
      <c r="K492" s="63"/>
      <c r="M492" s="52"/>
    </row>
    <row r="493" spans="1:13" s="159" customFormat="1" ht="12.75">
      <c r="A493" s="52"/>
      <c r="B493" s="158"/>
      <c r="D493" s="160"/>
      <c r="E493" s="161"/>
      <c r="F493" s="63"/>
      <c r="G493" s="63"/>
      <c r="H493" s="68"/>
      <c r="I493" s="63"/>
      <c r="J493" s="52"/>
      <c r="K493" s="63"/>
      <c r="M493" s="52"/>
    </row>
    <row r="494" spans="1:13" s="159" customFormat="1" ht="12.75">
      <c r="A494" s="52"/>
      <c r="B494" s="158"/>
      <c r="D494" s="160"/>
      <c r="E494" s="161"/>
      <c r="F494" s="63"/>
      <c r="G494" s="63"/>
      <c r="H494" s="68"/>
      <c r="I494" s="63"/>
      <c r="J494" s="52"/>
      <c r="K494" s="63"/>
      <c r="M494" s="52"/>
    </row>
    <row r="495" spans="1:13" s="159" customFormat="1" ht="12.75">
      <c r="A495" s="52"/>
      <c r="B495" s="158"/>
      <c r="D495" s="160"/>
      <c r="E495" s="161"/>
      <c r="F495" s="63"/>
      <c r="G495" s="63"/>
      <c r="H495" s="68"/>
      <c r="I495" s="63"/>
      <c r="J495" s="52"/>
      <c r="K495" s="63"/>
      <c r="M495" s="52"/>
    </row>
    <row r="496" spans="1:13" s="159" customFormat="1" ht="12.75">
      <c r="A496" s="52"/>
      <c r="B496" s="158"/>
      <c r="D496" s="160"/>
      <c r="E496" s="161"/>
      <c r="F496" s="63"/>
      <c r="G496" s="63"/>
      <c r="H496" s="68"/>
      <c r="I496" s="63"/>
      <c r="J496" s="52"/>
      <c r="K496" s="63"/>
      <c r="M496" s="52"/>
    </row>
    <row r="497" spans="1:13" s="159" customFormat="1" ht="12.75">
      <c r="A497" s="52"/>
      <c r="B497" s="158"/>
      <c r="D497" s="160"/>
      <c r="E497" s="161"/>
      <c r="F497" s="63"/>
      <c r="G497" s="63"/>
      <c r="H497" s="68"/>
      <c r="I497" s="63"/>
      <c r="J497" s="52"/>
      <c r="K497" s="63"/>
      <c r="M497" s="52"/>
    </row>
    <row r="498" spans="1:13" s="159" customFormat="1" ht="12.75">
      <c r="A498" s="52"/>
      <c r="B498" s="158"/>
      <c r="D498" s="160"/>
      <c r="E498" s="161"/>
      <c r="F498" s="63"/>
      <c r="G498" s="63"/>
      <c r="H498" s="68"/>
      <c r="I498" s="63"/>
      <c r="J498" s="52"/>
      <c r="K498" s="63"/>
      <c r="M498" s="52"/>
    </row>
    <row r="499" spans="1:13" s="159" customFormat="1" ht="12.75">
      <c r="A499" s="52"/>
      <c r="B499" s="158"/>
      <c r="D499" s="160"/>
      <c r="E499" s="161"/>
      <c r="F499" s="63"/>
      <c r="G499" s="63"/>
      <c r="H499" s="68"/>
      <c r="I499" s="63"/>
      <c r="J499" s="52"/>
      <c r="K499" s="63"/>
      <c r="M499" s="52"/>
    </row>
    <row r="500" spans="1:13" s="159" customFormat="1" ht="12.75">
      <c r="A500" s="52"/>
      <c r="B500" s="158"/>
      <c r="D500" s="160"/>
      <c r="E500" s="161"/>
      <c r="F500" s="63"/>
      <c r="G500" s="63"/>
      <c r="H500" s="68"/>
      <c r="I500" s="63"/>
      <c r="J500" s="52"/>
      <c r="K500" s="63"/>
      <c r="M500" s="52"/>
    </row>
    <row r="501" spans="1:13" s="159" customFormat="1" ht="12.75">
      <c r="A501" s="52"/>
      <c r="B501" s="158"/>
      <c r="D501" s="160"/>
      <c r="E501" s="161"/>
      <c r="F501" s="63"/>
      <c r="G501" s="63"/>
      <c r="H501" s="68"/>
      <c r="I501" s="63"/>
      <c r="J501" s="52"/>
      <c r="K501" s="63"/>
      <c r="M501" s="52"/>
    </row>
    <row r="502" spans="1:13" s="159" customFormat="1" ht="12.75">
      <c r="A502" s="52"/>
      <c r="B502" s="158"/>
      <c r="D502" s="160"/>
      <c r="E502" s="161"/>
      <c r="F502" s="63"/>
      <c r="G502" s="63"/>
      <c r="H502" s="68"/>
      <c r="I502" s="63"/>
      <c r="J502" s="52"/>
      <c r="K502" s="63"/>
      <c r="M502" s="52"/>
    </row>
    <row r="503" spans="1:13" s="159" customFormat="1" ht="12.75">
      <c r="A503" s="52"/>
      <c r="B503" s="158"/>
      <c r="D503" s="160"/>
      <c r="E503" s="161"/>
      <c r="F503" s="63"/>
      <c r="G503" s="63"/>
      <c r="H503" s="68"/>
      <c r="I503" s="63"/>
      <c r="J503" s="52"/>
      <c r="K503" s="63"/>
      <c r="M503" s="52"/>
    </row>
    <row r="504" spans="1:13" s="159" customFormat="1" ht="12.75">
      <c r="A504" s="52"/>
      <c r="B504" s="158"/>
      <c r="D504" s="160"/>
      <c r="E504" s="161"/>
      <c r="F504" s="63"/>
      <c r="G504" s="63"/>
      <c r="H504" s="68"/>
      <c r="I504" s="63"/>
      <c r="J504" s="52"/>
      <c r="K504" s="63"/>
      <c r="M504" s="52"/>
    </row>
    <row r="505" spans="1:13" s="159" customFormat="1" ht="12.75">
      <c r="A505" s="52"/>
      <c r="B505" s="158"/>
      <c r="D505" s="160"/>
      <c r="E505" s="161"/>
      <c r="F505" s="63"/>
      <c r="G505" s="63"/>
      <c r="H505" s="68"/>
      <c r="I505" s="63"/>
      <c r="J505" s="52"/>
      <c r="K505" s="63"/>
      <c r="M505" s="52"/>
    </row>
    <row r="506" spans="1:13" s="159" customFormat="1" ht="12.75">
      <c r="A506" s="52"/>
      <c r="B506" s="158"/>
      <c r="D506" s="160"/>
      <c r="E506" s="161"/>
      <c r="F506" s="63"/>
      <c r="G506" s="63"/>
      <c r="H506" s="68"/>
      <c r="I506" s="63"/>
      <c r="J506" s="52"/>
      <c r="K506" s="63"/>
      <c r="M506" s="52"/>
    </row>
    <row r="507" spans="1:13" s="159" customFormat="1" ht="12.75">
      <c r="A507" s="52"/>
      <c r="B507" s="158"/>
      <c r="D507" s="160"/>
      <c r="E507" s="161"/>
      <c r="F507" s="63"/>
      <c r="G507" s="63"/>
      <c r="H507" s="52"/>
      <c r="I507" s="63"/>
      <c r="J507" s="52"/>
      <c r="K507" s="63"/>
      <c r="M507" s="52"/>
    </row>
    <row r="508" spans="1:13" s="159" customFormat="1" ht="12.75">
      <c r="A508" s="52"/>
      <c r="B508" s="158"/>
      <c r="D508" s="160"/>
      <c r="E508" s="161"/>
      <c r="F508" s="63"/>
      <c r="G508" s="63"/>
      <c r="H508" s="52"/>
      <c r="I508" s="63"/>
      <c r="J508" s="52"/>
      <c r="K508" s="63"/>
      <c r="M508" s="52"/>
    </row>
  </sheetData>
  <sheetProtection/>
  <mergeCells count="82">
    <mergeCell ref="A9:Q9"/>
    <mergeCell ref="A14:Q14"/>
    <mergeCell ref="A15:Q15"/>
    <mergeCell ref="E16:H16"/>
    <mergeCell ref="L16:Q16"/>
    <mergeCell ref="M17:O17"/>
    <mergeCell ref="A10:Q10"/>
    <mergeCell ref="E11:H11"/>
    <mergeCell ref="L11:Q11"/>
    <mergeCell ref="M12:O12"/>
    <mergeCell ref="A1:Q1"/>
    <mergeCell ref="A2:Q2"/>
    <mergeCell ref="Z3:AG3"/>
    <mergeCell ref="AI3:AP3"/>
    <mergeCell ref="AR3:AY3"/>
    <mergeCell ref="D5:E5"/>
    <mergeCell ref="F5:H5"/>
    <mergeCell ref="L5:Q5"/>
    <mergeCell ref="BA3:BH3"/>
    <mergeCell ref="BJ3:BQ3"/>
    <mergeCell ref="BS3:BZ3"/>
    <mergeCell ref="CB3:CG3"/>
    <mergeCell ref="A4:Q4"/>
    <mergeCell ref="R4:X4"/>
    <mergeCell ref="A19:Q19"/>
    <mergeCell ref="A375:Q375"/>
    <mergeCell ref="A20:Q20"/>
    <mergeCell ref="M21:O21"/>
    <mergeCell ref="A78:Q78"/>
    <mergeCell ref="A79:Q79"/>
    <mergeCell ref="M80:O80"/>
    <mergeCell ref="A90:Q90"/>
    <mergeCell ref="A91:Q91"/>
    <mergeCell ref="M92:O92"/>
    <mergeCell ref="A109:Q109"/>
    <mergeCell ref="A110:Q110"/>
    <mergeCell ref="M111:O111"/>
    <mergeCell ref="A187:Q187"/>
    <mergeCell ref="A188:Q188"/>
    <mergeCell ref="M189:O189"/>
    <mergeCell ref="A204:Q204"/>
    <mergeCell ref="A205:Q205"/>
    <mergeCell ref="M206:O206"/>
    <mergeCell ref="A245:P245"/>
    <mergeCell ref="A246:P246"/>
    <mergeCell ref="M247:O247"/>
    <mergeCell ref="M325:O325"/>
    <mergeCell ref="A331:P331"/>
    <mergeCell ref="A332:P332"/>
    <mergeCell ref="M333:O333"/>
    <mergeCell ref="A273:P273"/>
    <mergeCell ref="A274:P274"/>
    <mergeCell ref="M275:O275"/>
    <mergeCell ref="A281:P281"/>
    <mergeCell ref="A282:P282"/>
    <mergeCell ref="M283:O283"/>
    <mergeCell ref="M371:O371"/>
    <mergeCell ref="A386:P386"/>
    <mergeCell ref="A387:P387"/>
    <mergeCell ref="A393:P393"/>
    <mergeCell ref="A304:P304"/>
    <mergeCell ref="A305:P305"/>
    <mergeCell ref="M306:O306"/>
    <mergeCell ref="A323:P323"/>
    <mergeCell ref="A324:P324"/>
    <mergeCell ref="A370:Q370"/>
    <mergeCell ref="C412:E412"/>
    <mergeCell ref="H412:K412"/>
    <mergeCell ref="C410:E410"/>
    <mergeCell ref="H410:K410"/>
    <mergeCell ref="A356:P356"/>
    <mergeCell ref="A357:P357"/>
    <mergeCell ref="M358:O358"/>
    <mergeCell ref="A369:Q369"/>
    <mergeCell ref="A394:P394"/>
    <mergeCell ref="M388:O388"/>
    <mergeCell ref="A376:Q376"/>
    <mergeCell ref="M377:O377"/>
    <mergeCell ref="A399:P399"/>
    <mergeCell ref="M395:O395"/>
    <mergeCell ref="A398:P398"/>
    <mergeCell ref="M400:O400"/>
  </mergeCells>
  <printOptions horizontalCentered="1"/>
  <pageMargins left="0.15748031496062992" right="0.1968503937007874" top="0.15748031496062992" bottom="0.15748031496062992" header="0.1968503937007874" footer="0.1968503937007874"/>
  <pageSetup fitToHeight="12" horizontalDpi="600" verticalDpi="600" orientation="portrait" paperSize="9" scale="76" r:id="rId1"/>
  <rowBreaks count="3" manualBreakCount="3">
    <brk id="233" max="16" man="1"/>
    <brk id="320" max="16" man="1"/>
    <brk id="39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CK68"/>
  <sheetViews>
    <sheetView view="pageBreakPreview" zoomScaleSheetLayoutView="100" zoomScalePageLayoutView="0" workbookViewId="0" topLeftCell="A7">
      <selection activeCell="C16" sqref="C16"/>
    </sheetView>
  </sheetViews>
  <sheetFormatPr defaultColWidth="9.00390625" defaultRowHeight="12.75"/>
  <cols>
    <col min="1" max="1" width="4.25390625" style="3" customWidth="1"/>
    <col min="2" max="2" width="6.00390625" style="31" customWidth="1"/>
    <col min="3" max="3" width="31.375" style="2" customWidth="1"/>
    <col min="4" max="4" width="8.375" style="4" customWidth="1"/>
    <col min="5" max="5" width="30.00390625" style="6" customWidth="1"/>
    <col min="6" max="6" width="6.00390625" style="60" customWidth="1"/>
    <col min="7" max="8" width="4.875" style="2" customWidth="1"/>
    <col min="9" max="9" width="6.375" style="2" customWidth="1"/>
    <col min="10" max="10" width="4.625" style="2" customWidth="1"/>
    <col min="11" max="81" width="4.75390625" style="2" customWidth="1"/>
    <col min="82" max="16384" width="9.125" style="2" customWidth="1"/>
  </cols>
  <sheetData>
    <row r="1" spans="1:17" ht="14.25" customHeight="1">
      <c r="A1" s="300" t="s">
        <v>45</v>
      </c>
      <c r="B1" s="300"/>
      <c r="C1" s="300"/>
      <c r="D1" s="300"/>
      <c r="E1" s="300"/>
      <c r="F1" s="300"/>
      <c r="G1" s="300"/>
      <c r="H1" s="300"/>
      <c r="I1" s="300"/>
      <c r="J1" s="300"/>
      <c r="L1" s="81"/>
      <c r="M1" s="81"/>
      <c r="N1" s="82"/>
      <c r="O1" s="81"/>
      <c r="P1" s="81"/>
      <c r="Q1" s="82"/>
    </row>
    <row r="2" spans="1:17" ht="12.75" customHeight="1">
      <c r="A2" s="300" t="s">
        <v>26</v>
      </c>
      <c r="B2" s="300"/>
      <c r="C2" s="300"/>
      <c r="D2" s="300"/>
      <c r="E2" s="300"/>
      <c r="F2" s="300"/>
      <c r="G2" s="300"/>
      <c r="H2" s="300"/>
      <c r="I2" s="300"/>
      <c r="J2" s="300"/>
      <c r="L2" s="83"/>
      <c r="M2" s="83"/>
      <c r="N2" s="82"/>
      <c r="O2" s="82"/>
      <c r="P2" s="84"/>
      <c r="Q2" s="81"/>
    </row>
    <row r="3" ht="13.5" customHeight="1">
      <c r="F3" s="63"/>
    </row>
    <row r="4" spans="1:89" ht="46.5" customHeight="1">
      <c r="A4" s="301" t="str">
        <f>ДЕВУШКИ!A4:Q4</f>
        <v>РЕЗУЛЬТАТЫ
Первенства Пензенской области по легкой атлетике среди юниоров и юниорок до 23 лет (1996-1998г.р.),
юношей и девушек до 16 лет (2003г.р. и младше)</v>
      </c>
      <c r="B4" s="301"/>
      <c r="C4" s="301"/>
      <c r="D4" s="301"/>
      <c r="E4" s="301"/>
      <c r="F4" s="301"/>
      <c r="G4" s="301"/>
      <c r="H4" s="301"/>
      <c r="I4" s="301"/>
      <c r="J4" s="30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</row>
    <row r="5" spans="3:11" ht="15.75" customHeight="1">
      <c r="C5" s="5" t="s">
        <v>0</v>
      </c>
      <c r="D5" s="299" t="s">
        <v>30</v>
      </c>
      <c r="E5" s="299"/>
      <c r="F5" s="299"/>
      <c r="G5" s="319" t="s">
        <v>94</v>
      </c>
      <c r="H5" s="319"/>
      <c r="I5" s="319"/>
      <c r="J5" s="319"/>
      <c r="K5" s="319"/>
    </row>
    <row r="6" spans="3:7" ht="12" customHeight="1">
      <c r="C6" s="5"/>
      <c r="D6" s="299"/>
      <c r="E6" s="299"/>
      <c r="F6" s="299"/>
      <c r="G6" s="7"/>
    </row>
    <row r="7" spans="1:10" ht="15.75" customHeight="1">
      <c r="A7" s="321" t="s">
        <v>29</v>
      </c>
      <c r="B7" s="321"/>
      <c r="C7" s="321"/>
      <c r="D7" s="321"/>
      <c r="E7" s="321"/>
      <c r="F7" s="321"/>
      <c r="G7" s="321"/>
      <c r="H7" s="321"/>
      <c r="I7" s="321"/>
      <c r="J7" s="321"/>
    </row>
    <row r="8" spans="1:10" ht="15.75" customHeight="1">
      <c r="A8" s="291" t="s">
        <v>43</v>
      </c>
      <c r="B8" s="291"/>
      <c r="C8" s="291"/>
      <c r="D8" s="291"/>
      <c r="E8" s="291"/>
      <c r="F8" s="291"/>
      <c r="G8" s="291"/>
      <c r="H8" s="291"/>
      <c r="I8" s="291"/>
      <c r="J8" s="291"/>
    </row>
    <row r="9" spans="1:10" s="23" customFormat="1" ht="16.5" customHeight="1">
      <c r="A9" s="21"/>
      <c r="B9" s="32"/>
      <c r="C9" s="22"/>
      <c r="D9" s="30"/>
      <c r="E9" s="322" t="s">
        <v>28</v>
      </c>
      <c r="F9" s="322"/>
      <c r="G9" s="58"/>
      <c r="H9" s="320"/>
      <c r="I9" s="320"/>
      <c r="J9" s="320"/>
    </row>
    <row r="10" spans="1:10" s="42" customFormat="1" ht="24.75" customHeight="1">
      <c r="A10" s="39" t="s">
        <v>20</v>
      </c>
      <c r="B10" s="40" t="s">
        <v>11</v>
      </c>
      <c r="C10" s="39" t="s">
        <v>2</v>
      </c>
      <c r="D10" s="41" t="s">
        <v>3</v>
      </c>
      <c r="E10" s="39" t="s">
        <v>4</v>
      </c>
      <c r="F10" s="57" t="s">
        <v>5</v>
      </c>
      <c r="G10" s="292" t="s">
        <v>9</v>
      </c>
      <c r="H10" s="292"/>
      <c r="I10" s="116" t="s">
        <v>10</v>
      </c>
      <c r="J10" s="117" t="s">
        <v>1</v>
      </c>
    </row>
    <row r="11" spans="1:10" s="10" customFormat="1" ht="35.25" customHeight="1">
      <c r="A11" s="85"/>
      <c r="B11" s="86"/>
      <c r="C11" s="115" t="s">
        <v>80</v>
      </c>
      <c r="D11" s="88"/>
      <c r="E11" s="87"/>
      <c r="F11" s="90"/>
      <c r="G11" s="96"/>
      <c r="H11" s="96"/>
      <c r="I11" s="96"/>
      <c r="J11" s="96"/>
    </row>
    <row r="12" spans="1:10" s="10" customFormat="1" ht="17.25" customHeight="1">
      <c r="A12" s="85">
        <v>1</v>
      </c>
      <c r="B12" s="236">
        <v>1</v>
      </c>
      <c r="C12" s="227" t="s">
        <v>166</v>
      </c>
      <c r="D12" s="237">
        <v>2003</v>
      </c>
      <c r="E12" s="227" t="s">
        <v>154</v>
      </c>
      <c r="F12" s="238">
        <v>7.8</v>
      </c>
      <c r="G12" s="96"/>
      <c r="H12" s="96"/>
      <c r="I12" s="96"/>
      <c r="J12" s="96"/>
    </row>
    <row r="13" spans="1:10" s="10" customFormat="1" ht="17.25" customHeight="1">
      <c r="A13" s="85">
        <v>2</v>
      </c>
      <c r="B13" s="274">
        <v>9</v>
      </c>
      <c r="C13" s="227" t="s">
        <v>174</v>
      </c>
      <c r="D13" s="237">
        <v>2003</v>
      </c>
      <c r="E13" s="227" t="s">
        <v>128</v>
      </c>
      <c r="F13" s="238">
        <v>7.7</v>
      </c>
      <c r="G13" s="96"/>
      <c r="H13" s="96"/>
      <c r="I13" s="96"/>
      <c r="J13" s="96"/>
    </row>
    <row r="14" spans="1:10" s="10" customFormat="1" ht="17.25" customHeight="1">
      <c r="A14" s="85">
        <v>3</v>
      </c>
      <c r="B14" s="236">
        <v>287</v>
      </c>
      <c r="C14" s="227" t="s">
        <v>175</v>
      </c>
      <c r="D14" s="237">
        <v>2003</v>
      </c>
      <c r="E14" s="227" t="s">
        <v>124</v>
      </c>
      <c r="F14" s="238">
        <v>7.5</v>
      </c>
      <c r="G14" s="96"/>
      <c r="H14" s="96"/>
      <c r="I14" s="96"/>
      <c r="J14" s="96"/>
    </row>
    <row r="15" spans="1:10" s="10" customFormat="1" ht="17.25" customHeight="1">
      <c r="A15" s="85">
        <v>4</v>
      </c>
      <c r="B15" s="236">
        <v>314</v>
      </c>
      <c r="C15" s="227" t="s">
        <v>139</v>
      </c>
      <c r="D15" s="237">
        <v>2003</v>
      </c>
      <c r="E15" s="227" t="s">
        <v>108</v>
      </c>
      <c r="F15" s="238">
        <v>7.4</v>
      </c>
      <c r="G15" s="96"/>
      <c r="H15" s="96"/>
      <c r="I15" s="96"/>
      <c r="J15" s="96"/>
    </row>
    <row r="16" spans="1:10" s="10" customFormat="1" ht="17.25" customHeight="1">
      <c r="A16" s="85">
        <v>5</v>
      </c>
      <c r="B16" s="236">
        <v>311</v>
      </c>
      <c r="C16" s="227" t="s">
        <v>121</v>
      </c>
      <c r="D16" s="237">
        <v>2004</v>
      </c>
      <c r="E16" s="227" t="s">
        <v>108</v>
      </c>
      <c r="F16" s="238">
        <v>7.2</v>
      </c>
      <c r="G16" s="96"/>
      <c r="H16" s="96"/>
      <c r="I16" s="96"/>
      <c r="J16" s="96"/>
    </row>
    <row r="17" spans="1:10" s="10" customFormat="1" ht="17.25" customHeight="1">
      <c r="A17" s="85">
        <v>6</v>
      </c>
      <c r="B17" s="236">
        <v>37</v>
      </c>
      <c r="C17" s="227" t="s">
        <v>145</v>
      </c>
      <c r="D17" s="237">
        <v>2003</v>
      </c>
      <c r="E17" s="227" t="s">
        <v>128</v>
      </c>
      <c r="F17" s="238">
        <v>7.5</v>
      </c>
      <c r="G17" s="96"/>
      <c r="H17" s="96"/>
      <c r="I17" s="96"/>
      <c r="J17" s="96"/>
    </row>
    <row r="18" spans="1:10" s="10" customFormat="1" ht="17.25" customHeight="1">
      <c r="A18" s="85">
        <v>7</v>
      </c>
      <c r="B18" s="236">
        <v>385</v>
      </c>
      <c r="C18" s="227" t="s">
        <v>133</v>
      </c>
      <c r="D18" s="237">
        <v>2004</v>
      </c>
      <c r="E18" s="227" t="s">
        <v>108</v>
      </c>
      <c r="F18" s="238">
        <v>7.7</v>
      </c>
      <c r="G18" s="96"/>
      <c r="H18" s="96"/>
      <c r="I18" s="96"/>
      <c r="J18" s="96"/>
    </row>
    <row r="19" spans="1:10" s="10" customFormat="1" ht="17.25" customHeight="1">
      <c r="A19" s="85">
        <v>8</v>
      </c>
      <c r="B19" s="236">
        <v>5</v>
      </c>
      <c r="C19" s="227" t="s">
        <v>181</v>
      </c>
      <c r="D19" s="237">
        <v>2003</v>
      </c>
      <c r="E19" s="227" t="s">
        <v>154</v>
      </c>
      <c r="F19" s="238">
        <v>7.7</v>
      </c>
      <c r="G19" s="96"/>
      <c r="H19" s="96"/>
      <c r="I19" s="96"/>
      <c r="J19" s="96"/>
    </row>
    <row r="20" spans="1:10" s="10" customFormat="1" ht="35.25" customHeight="1">
      <c r="A20" s="85"/>
      <c r="B20" s="86"/>
      <c r="C20" s="115" t="s">
        <v>93</v>
      </c>
      <c r="D20" s="88"/>
      <c r="E20" s="87"/>
      <c r="F20" s="90"/>
      <c r="G20" s="96"/>
      <c r="H20" s="96"/>
      <c r="I20" s="96"/>
      <c r="J20" s="96"/>
    </row>
    <row r="21" spans="1:10" s="10" customFormat="1" ht="17.25" customHeight="1">
      <c r="A21" s="85">
        <v>1</v>
      </c>
      <c r="B21" s="86"/>
      <c r="C21" s="87"/>
      <c r="D21" s="88"/>
      <c r="E21" s="87"/>
      <c r="F21" s="90"/>
      <c r="G21" s="96"/>
      <c r="H21" s="96"/>
      <c r="I21" s="96"/>
      <c r="J21" s="96"/>
    </row>
    <row r="22" spans="1:10" s="10" customFormat="1" ht="17.25" customHeight="1">
      <c r="A22" s="85">
        <v>2</v>
      </c>
      <c r="B22" s="236">
        <v>419</v>
      </c>
      <c r="C22" s="227" t="s">
        <v>222</v>
      </c>
      <c r="D22" s="237">
        <v>1997</v>
      </c>
      <c r="E22" s="227" t="s">
        <v>214</v>
      </c>
      <c r="F22" s="238">
        <v>7</v>
      </c>
      <c r="G22" s="96"/>
      <c r="H22" s="96"/>
      <c r="I22" s="96"/>
      <c r="J22" s="96"/>
    </row>
    <row r="23" spans="1:10" s="10" customFormat="1" ht="17.25" customHeight="1">
      <c r="A23" s="85">
        <v>3</v>
      </c>
      <c r="B23" s="236">
        <v>777</v>
      </c>
      <c r="C23" s="227" t="s">
        <v>216</v>
      </c>
      <c r="D23" s="237">
        <v>1998</v>
      </c>
      <c r="E23" s="227" t="s">
        <v>119</v>
      </c>
      <c r="F23" s="238">
        <v>6.9</v>
      </c>
      <c r="G23" s="96"/>
      <c r="H23" s="96"/>
      <c r="I23" s="96"/>
      <c r="J23" s="96"/>
    </row>
    <row r="24" spans="1:10" s="10" customFormat="1" ht="17.25" customHeight="1">
      <c r="A24" s="85">
        <v>4</v>
      </c>
      <c r="B24" s="274">
        <v>155</v>
      </c>
      <c r="C24" s="227" t="s">
        <v>217</v>
      </c>
      <c r="D24" s="237">
        <v>1996</v>
      </c>
      <c r="E24" s="227" t="s">
        <v>218</v>
      </c>
      <c r="F24" s="238">
        <v>6.7</v>
      </c>
      <c r="G24" s="96"/>
      <c r="H24" s="96"/>
      <c r="I24" s="96"/>
      <c r="J24" s="96"/>
    </row>
    <row r="25" spans="1:10" s="10" customFormat="1" ht="17.25" customHeight="1">
      <c r="A25" s="85">
        <v>5</v>
      </c>
      <c r="B25" s="232">
        <v>9</v>
      </c>
      <c r="C25" s="231" t="s">
        <v>204</v>
      </c>
      <c r="D25" s="232">
        <v>1998</v>
      </c>
      <c r="E25" s="231" t="s">
        <v>205</v>
      </c>
      <c r="F25" s="238">
        <v>6.8</v>
      </c>
      <c r="G25" s="96"/>
      <c r="H25" s="96"/>
      <c r="I25" s="96"/>
      <c r="J25" s="96"/>
    </row>
    <row r="26" spans="1:10" s="10" customFormat="1" ht="17.25" customHeight="1">
      <c r="A26" s="85">
        <v>6</v>
      </c>
      <c r="B26" s="229">
        <v>190</v>
      </c>
      <c r="C26" s="233" t="s">
        <v>215</v>
      </c>
      <c r="D26" s="229">
        <v>1998</v>
      </c>
      <c r="E26" s="233" t="s">
        <v>210</v>
      </c>
      <c r="F26" s="238">
        <v>7</v>
      </c>
      <c r="G26" s="96"/>
      <c r="H26" s="96"/>
      <c r="I26" s="96"/>
      <c r="J26" s="96"/>
    </row>
    <row r="27" spans="1:10" s="10" customFormat="1" ht="17.25" customHeight="1">
      <c r="A27" s="85">
        <v>7</v>
      </c>
      <c r="B27" s="236">
        <v>511</v>
      </c>
      <c r="C27" s="227" t="s">
        <v>213</v>
      </c>
      <c r="D27" s="237">
        <v>1998</v>
      </c>
      <c r="E27" s="227" t="s">
        <v>214</v>
      </c>
      <c r="F27" s="238">
        <v>7.3</v>
      </c>
      <c r="G27" s="96"/>
      <c r="H27" s="96"/>
      <c r="I27" s="96"/>
      <c r="J27" s="96"/>
    </row>
    <row r="28" spans="1:10" s="10" customFormat="1" ht="17.25" customHeight="1">
      <c r="A28" s="85">
        <v>8</v>
      </c>
      <c r="B28" s="86"/>
      <c r="C28" s="87"/>
      <c r="D28" s="88"/>
      <c r="E28" s="87"/>
      <c r="F28" s="90"/>
      <c r="G28" s="96"/>
      <c r="H28" s="96"/>
      <c r="I28" s="96"/>
      <c r="J28" s="96"/>
    </row>
    <row r="29" spans="1:10" s="10" customFormat="1" ht="33.75" customHeight="1">
      <c r="A29" s="85"/>
      <c r="B29" s="86"/>
      <c r="C29" s="115" t="s">
        <v>61</v>
      </c>
      <c r="D29" s="88"/>
      <c r="E29" s="87"/>
      <c r="F29" s="90"/>
      <c r="G29" s="96"/>
      <c r="H29" s="96"/>
      <c r="I29" s="96"/>
      <c r="J29" s="96"/>
    </row>
    <row r="30" spans="1:10" s="10" customFormat="1" ht="17.25" customHeight="1">
      <c r="A30" s="85">
        <v>1</v>
      </c>
      <c r="B30" s="236">
        <v>305</v>
      </c>
      <c r="C30" s="227" t="s">
        <v>242</v>
      </c>
      <c r="D30" s="237">
        <v>2000</v>
      </c>
      <c r="E30" s="227" t="s">
        <v>108</v>
      </c>
      <c r="F30" s="238">
        <v>7.8</v>
      </c>
      <c r="G30" s="96"/>
      <c r="H30" s="96"/>
      <c r="I30" s="96"/>
      <c r="J30" s="96"/>
    </row>
    <row r="31" spans="1:10" s="10" customFormat="1" ht="17.25" customHeight="1">
      <c r="A31" s="85">
        <v>2</v>
      </c>
      <c r="B31" s="274">
        <v>190</v>
      </c>
      <c r="C31" s="227" t="s">
        <v>243</v>
      </c>
      <c r="D31" s="237">
        <v>1995</v>
      </c>
      <c r="E31" s="227" t="s">
        <v>218</v>
      </c>
      <c r="F31" s="238">
        <v>7.7</v>
      </c>
      <c r="G31" s="96"/>
      <c r="H31" s="96"/>
      <c r="I31" s="96"/>
      <c r="J31" s="96"/>
    </row>
    <row r="32" spans="1:10" s="10" customFormat="1" ht="17.25" customHeight="1">
      <c r="A32" s="85">
        <v>3</v>
      </c>
      <c r="B32" s="236">
        <v>128</v>
      </c>
      <c r="C32" s="227" t="s">
        <v>239</v>
      </c>
      <c r="D32" s="237">
        <v>2002</v>
      </c>
      <c r="E32" s="227" t="s">
        <v>108</v>
      </c>
      <c r="F32" s="238">
        <v>7.3</v>
      </c>
      <c r="G32" s="96"/>
      <c r="H32" s="96"/>
      <c r="I32" s="96"/>
      <c r="J32" s="96"/>
    </row>
    <row r="33" spans="1:10" s="10" customFormat="1" ht="17.25" customHeight="1">
      <c r="A33" s="85">
        <v>4</v>
      </c>
      <c r="B33" s="236">
        <v>164</v>
      </c>
      <c r="C33" s="227" t="s">
        <v>230</v>
      </c>
      <c r="D33" s="237">
        <v>2000</v>
      </c>
      <c r="E33" s="227" t="s">
        <v>119</v>
      </c>
      <c r="F33" s="238">
        <v>7.3</v>
      </c>
      <c r="G33" s="96"/>
      <c r="H33" s="96"/>
      <c r="I33" s="96"/>
      <c r="J33" s="96"/>
    </row>
    <row r="34" spans="1:10" s="10" customFormat="1" ht="17.25" customHeight="1">
      <c r="A34" s="85">
        <v>5</v>
      </c>
      <c r="B34" s="236">
        <v>68</v>
      </c>
      <c r="C34" s="227" t="s">
        <v>240</v>
      </c>
      <c r="D34" s="237">
        <v>2002</v>
      </c>
      <c r="E34" s="227" t="s">
        <v>119</v>
      </c>
      <c r="F34" s="238">
        <v>7.1</v>
      </c>
      <c r="G34" s="96"/>
      <c r="H34" s="96"/>
      <c r="I34" s="96"/>
      <c r="J34" s="96"/>
    </row>
    <row r="35" spans="1:10" s="10" customFormat="1" ht="17.25" customHeight="1">
      <c r="A35" s="85">
        <v>6</v>
      </c>
      <c r="B35" s="236">
        <v>295</v>
      </c>
      <c r="C35" s="227" t="s">
        <v>234</v>
      </c>
      <c r="D35" s="237">
        <v>1999</v>
      </c>
      <c r="E35" s="227" t="s">
        <v>218</v>
      </c>
      <c r="F35" s="238">
        <v>7.3</v>
      </c>
      <c r="G35" s="96"/>
      <c r="H35" s="96"/>
      <c r="I35" s="96"/>
      <c r="J35" s="96"/>
    </row>
    <row r="36" spans="1:10" s="10" customFormat="1" ht="17.25" customHeight="1">
      <c r="A36" s="85">
        <v>7</v>
      </c>
      <c r="B36" s="236">
        <v>67</v>
      </c>
      <c r="C36" s="227" t="s">
        <v>226</v>
      </c>
      <c r="D36" s="237">
        <v>1999</v>
      </c>
      <c r="E36" s="227" t="s">
        <v>227</v>
      </c>
      <c r="F36" s="238">
        <v>7.4</v>
      </c>
      <c r="G36" s="96"/>
      <c r="H36" s="96"/>
      <c r="I36" s="96"/>
      <c r="J36" s="96"/>
    </row>
    <row r="37" spans="1:10" s="10" customFormat="1" ht="17.25" customHeight="1">
      <c r="A37" s="85">
        <v>8</v>
      </c>
      <c r="B37" s="229">
        <v>244</v>
      </c>
      <c r="C37" s="233" t="s">
        <v>235</v>
      </c>
      <c r="D37" s="229">
        <v>2002</v>
      </c>
      <c r="E37" s="233" t="s">
        <v>162</v>
      </c>
      <c r="F37" s="238">
        <v>7.8</v>
      </c>
      <c r="G37" s="96"/>
      <c r="H37" s="96"/>
      <c r="I37" s="96"/>
      <c r="J37" s="96"/>
    </row>
    <row r="38" spans="1:6" s="10" customFormat="1" ht="17.25" customHeight="1">
      <c r="A38" s="8"/>
      <c r="B38" s="33"/>
      <c r="C38" s="123"/>
      <c r="D38" s="11"/>
      <c r="E38" s="12"/>
      <c r="F38" s="65"/>
    </row>
    <row r="39" spans="1:6" s="10" customFormat="1" ht="17.25" customHeight="1">
      <c r="A39" s="8"/>
      <c r="B39" s="33"/>
      <c r="C39" s="123" t="s">
        <v>23</v>
      </c>
      <c r="D39" s="11"/>
      <c r="E39" s="12"/>
      <c r="F39" s="65"/>
    </row>
    <row r="40" spans="1:6" s="10" customFormat="1" ht="17.25" customHeight="1">
      <c r="A40" s="8"/>
      <c r="B40" s="33"/>
      <c r="C40" s="123" t="s">
        <v>24</v>
      </c>
      <c r="D40" s="11"/>
      <c r="E40" s="12"/>
      <c r="F40" s="65"/>
    </row>
    <row r="41" spans="1:6" s="10" customFormat="1" ht="17.25" customHeight="1">
      <c r="A41" s="8"/>
      <c r="B41" s="33"/>
      <c r="C41" s="123" t="s">
        <v>25</v>
      </c>
      <c r="D41" s="11"/>
      <c r="E41" s="12"/>
      <c r="F41" s="65"/>
    </row>
    <row r="42" spans="1:6" s="10" customFormat="1" ht="17.25" customHeight="1">
      <c r="A42" s="8"/>
      <c r="B42" s="33"/>
      <c r="D42" s="11"/>
      <c r="E42" s="12"/>
      <c r="F42" s="65"/>
    </row>
    <row r="43" spans="1:6" s="10" customFormat="1" ht="17.25" customHeight="1">
      <c r="A43" s="8"/>
      <c r="B43" s="33"/>
      <c r="D43" s="11"/>
      <c r="E43" s="12"/>
      <c r="F43" s="65"/>
    </row>
    <row r="44" spans="1:6" s="10" customFormat="1" ht="17.25" customHeight="1">
      <c r="A44" s="8"/>
      <c r="B44" s="33"/>
      <c r="D44" s="11"/>
      <c r="E44" s="12"/>
      <c r="F44" s="65"/>
    </row>
    <row r="45" spans="1:6" s="10" customFormat="1" ht="17.25" customHeight="1">
      <c r="A45" s="8"/>
      <c r="B45" s="33"/>
      <c r="D45" s="11"/>
      <c r="E45" s="12"/>
      <c r="F45" s="65"/>
    </row>
    <row r="46" spans="1:6" s="10" customFormat="1" ht="17.25" customHeight="1">
      <c r="A46" s="8"/>
      <c r="B46" s="33"/>
      <c r="D46" s="11"/>
      <c r="E46" s="12"/>
      <c r="F46" s="65"/>
    </row>
    <row r="47" spans="1:6" s="14" customFormat="1" ht="17.25" customHeight="1">
      <c r="A47" s="8"/>
      <c r="B47" s="49"/>
      <c r="D47" s="15"/>
      <c r="E47" s="17"/>
      <c r="F47" s="67"/>
    </row>
    <row r="48" spans="1:6" s="14" customFormat="1" ht="17.25" customHeight="1">
      <c r="A48" s="8"/>
      <c r="B48" s="49"/>
      <c r="D48" s="15"/>
      <c r="E48" s="17"/>
      <c r="F48" s="67"/>
    </row>
    <row r="49" spans="1:6" s="14" customFormat="1" ht="17.25" customHeight="1">
      <c r="A49" s="8"/>
      <c r="B49" s="49"/>
      <c r="D49" s="15"/>
      <c r="E49" s="17"/>
      <c r="F49" s="67"/>
    </row>
    <row r="50" spans="1:6" s="14" customFormat="1" ht="17.25" customHeight="1">
      <c r="A50" s="8"/>
      <c r="B50" s="49"/>
      <c r="D50" s="15"/>
      <c r="E50" s="17"/>
      <c r="F50" s="67"/>
    </row>
    <row r="51" spans="1:6" s="14" customFormat="1" ht="17.25" customHeight="1">
      <c r="A51" s="8"/>
      <c r="B51" s="49"/>
      <c r="D51" s="15"/>
      <c r="E51" s="17"/>
      <c r="F51" s="67"/>
    </row>
    <row r="52" spans="1:6" s="14" customFormat="1" ht="17.25" customHeight="1">
      <c r="A52" s="8"/>
      <c r="B52" s="49"/>
      <c r="D52" s="15"/>
      <c r="E52" s="17"/>
      <c r="F52" s="61"/>
    </row>
    <row r="53" spans="1:6" ht="17.25" customHeight="1">
      <c r="A53" s="8"/>
      <c r="B53" s="49"/>
      <c r="C53" s="14"/>
      <c r="D53" s="15"/>
      <c r="E53" s="17"/>
      <c r="F53" s="61"/>
    </row>
    <row r="54" spans="1:6" ht="17.25" customHeight="1">
      <c r="A54" s="8"/>
      <c r="B54" s="49"/>
      <c r="C54" s="14"/>
      <c r="D54" s="15"/>
      <c r="E54" s="17"/>
      <c r="F54" s="61"/>
    </row>
    <row r="55" spans="1:6" ht="17.25" customHeight="1">
      <c r="A55" s="8"/>
      <c r="B55" s="49"/>
      <c r="C55" s="14"/>
      <c r="D55" s="15"/>
      <c r="E55" s="17"/>
      <c r="F55" s="61"/>
    </row>
    <row r="56" spans="1:6" ht="17.25" customHeight="1">
      <c r="A56" s="8"/>
      <c r="B56" s="49"/>
      <c r="C56" s="14"/>
      <c r="D56" s="15"/>
      <c r="E56" s="17"/>
      <c r="F56" s="61"/>
    </row>
    <row r="57" spans="1:6" ht="17.25" customHeight="1">
      <c r="A57" s="8"/>
      <c r="B57" s="49"/>
      <c r="C57" s="14"/>
      <c r="D57" s="15"/>
      <c r="E57" s="17"/>
      <c r="F57" s="61"/>
    </row>
    <row r="58" spans="1:6" ht="17.25" customHeight="1">
      <c r="A58" s="8"/>
      <c r="B58" s="49"/>
      <c r="C58" s="14"/>
      <c r="D58" s="15"/>
      <c r="E58" s="17"/>
      <c r="F58" s="61"/>
    </row>
    <row r="59" spans="1:6" ht="17.25" customHeight="1">
      <c r="A59" s="8"/>
      <c r="B59" s="49"/>
      <c r="C59" s="14"/>
      <c r="D59" s="15"/>
      <c r="E59" s="17"/>
      <c r="F59" s="61"/>
    </row>
    <row r="60" spans="1:6" ht="17.25" customHeight="1">
      <c r="A60" s="8"/>
      <c r="B60" s="49"/>
      <c r="C60" s="14"/>
      <c r="D60" s="15"/>
      <c r="E60" s="17"/>
      <c r="F60" s="61"/>
    </row>
    <row r="61" spans="1:6" ht="17.25" customHeight="1">
      <c r="A61" s="8"/>
      <c r="B61" s="49"/>
      <c r="C61" s="14"/>
      <c r="D61" s="15"/>
      <c r="E61" s="17"/>
      <c r="F61" s="61"/>
    </row>
    <row r="62" ht="17.25" customHeight="1">
      <c r="A62" s="8"/>
    </row>
    <row r="63" ht="17.25" customHeight="1">
      <c r="A63" s="8"/>
    </row>
    <row r="64" ht="17.25" customHeight="1">
      <c r="A64" s="8"/>
    </row>
    <row r="65" ht="17.25" customHeight="1">
      <c r="A65" s="8"/>
    </row>
    <row r="66" ht="17.25" customHeight="1">
      <c r="A66" s="8"/>
    </row>
    <row r="67" ht="17.25" customHeight="1">
      <c r="A67" s="8"/>
    </row>
    <row r="68" ht="17.25" customHeight="1">
      <c r="A68" s="8"/>
    </row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</sheetData>
  <sheetProtection/>
  <mergeCells count="11">
    <mergeCell ref="E9:F9"/>
    <mergeCell ref="G5:K5"/>
    <mergeCell ref="A1:J1"/>
    <mergeCell ref="A4:J4"/>
    <mergeCell ref="A2:J2"/>
    <mergeCell ref="G10:H10"/>
    <mergeCell ref="A8:J8"/>
    <mergeCell ref="D6:F6"/>
    <mergeCell ref="D5:F5"/>
    <mergeCell ref="H9:J9"/>
    <mergeCell ref="A7:J7"/>
  </mergeCells>
  <printOptions horizontalCentered="1"/>
  <pageMargins left="0.17" right="0.22" top="0.16" bottom="0.17" header="0.2" footer="0.2"/>
  <pageSetup fitToHeight="3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C39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4.25390625" style="3" customWidth="1"/>
    <col min="2" max="2" width="6.00390625" style="31" customWidth="1"/>
    <col min="3" max="3" width="33.125" style="2" customWidth="1"/>
    <col min="4" max="4" width="8.375" style="4" customWidth="1"/>
    <col min="5" max="5" width="29.00390625" style="6" customWidth="1"/>
    <col min="6" max="6" width="6.00390625" style="60" customWidth="1"/>
    <col min="7" max="8" width="4.875" style="2" customWidth="1"/>
    <col min="9" max="9" width="6.375" style="2" customWidth="1"/>
    <col min="10" max="10" width="4.625" style="2" customWidth="1"/>
    <col min="11" max="73" width="4.75390625" style="2" customWidth="1"/>
    <col min="74" max="16384" width="9.125" style="2" customWidth="1"/>
  </cols>
  <sheetData>
    <row r="1" spans="1:10" ht="14.25" customHeight="1">
      <c r="A1" s="300" t="s">
        <v>45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12.75" customHeight="1">
      <c r="A2" s="300" t="s">
        <v>26</v>
      </c>
      <c r="B2" s="300"/>
      <c r="C2" s="300"/>
      <c r="D2" s="300"/>
      <c r="E2" s="300"/>
      <c r="F2" s="300"/>
      <c r="G2" s="300"/>
      <c r="H2" s="300"/>
      <c r="I2" s="300"/>
      <c r="J2" s="300"/>
    </row>
    <row r="3" ht="13.5" customHeight="1">
      <c r="F3" s="63"/>
    </row>
    <row r="4" spans="1:81" ht="44.25" customHeight="1">
      <c r="A4" s="301" t="str">
        <f>ДЕВУШКИ!A4:Q4</f>
        <v>РЕЗУЛЬТАТЫ
Первенства Пензенской области по легкой атлетике среди юниоров и юниорок до 23 лет (1996-1998г.р.),
юношей и девушек до 16 лет (2003г.р. и младше)</v>
      </c>
      <c r="B4" s="301"/>
      <c r="C4" s="301"/>
      <c r="D4" s="301"/>
      <c r="E4" s="301"/>
      <c r="F4" s="301"/>
      <c r="G4" s="301"/>
      <c r="H4" s="301"/>
      <c r="I4" s="301"/>
      <c r="J4" s="30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</row>
    <row r="5" spans="3:10" ht="15.75" customHeight="1">
      <c r="C5" s="5" t="s">
        <v>0</v>
      </c>
      <c r="D5" s="299" t="s">
        <v>30</v>
      </c>
      <c r="E5" s="299"/>
      <c r="F5" s="299"/>
      <c r="G5" s="319" t="s">
        <v>94</v>
      </c>
      <c r="H5" s="319"/>
      <c r="I5" s="319"/>
      <c r="J5" s="319"/>
    </row>
    <row r="6" spans="3:7" ht="12" customHeight="1">
      <c r="C6" s="5"/>
      <c r="D6" s="299"/>
      <c r="E6" s="299"/>
      <c r="F6" s="299"/>
      <c r="G6" s="7"/>
    </row>
    <row r="7" spans="1:10" ht="15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5.75" customHeight="1">
      <c r="A8" s="321" t="s">
        <v>34</v>
      </c>
      <c r="B8" s="321"/>
      <c r="C8" s="321"/>
      <c r="D8" s="321"/>
      <c r="E8" s="321"/>
      <c r="F8" s="321"/>
      <c r="G8" s="321"/>
      <c r="H8" s="321"/>
      <c r="I8" s="321"/>
      <c r="J8" s="321"/>
    </row>
    <row r="9" spans="1:10" ht="15.75" customHeight="1">
      <c r="A9" s="291" t="s">
        <v>43</v>
      </c>
      <c r="B9" s="291"/>
      <c r="C9" s="291"/>
      <c r="D9" s="291"/>
      <c r="E9" s="291"/>
      <c r="F9" s="291"/>
      <c r="G9" s="291"/>
      <c r="H9" s="291"/>
      <c r="I9" s="291"/>
      <c r="J9" s="291"/>
    </row>
    <row r="10" spans="1:10" s="23" customFormat="1" ht="16.5" customHeight="1">
      <c r="A10" s="21"/>
      <c r="B10" s="32"/>
      <c r="C10" s="22"/>
      <c r="D10" s="30"/>
      <c r="E10" s="323"/>
      <c r="F10" s="323"/>
      <c r="G10" s="58"/>
      <c r="H10" s="320"/>
      <c r="I10" s="320"/>
      <c r="J10" s="320"/>
    </row>
    <row r="11" spans="1:10" s="42" customFormat="1" ht="24.75" customHeight="1">
      <c r="A11" s="39" t="s">
        <v>20</v>
      </c>
      <c r="B11" s="40" t="s">
        <v>11</v>
      </c>
      <c r="C11" s="39" t="s">
        <v>2</v>
      </c>
      <c r="D11" s="41" t="s">
        <v>3</v>
      </c>
      <c r="E11" s="39" t="s">
        <v>4</v>
      </c>
      <c r="F11" s="57" t="s">
        <v>5</v>
      </c>
      <c r="G11" s="292" t="s">
        <v>9</v>
      </c>
      <c r="H11" s="292"/>
      <c r="I11" s="116" t="s">
        <v>10</v>
      </c>
      <c r="J11" s="117" t="s">
        <v>1</v>
      </c>
    </row>
    <row r="12" spans="1:10" s="10" customFormat="1" ht="32.25" customHeight="1">
      <c r="A12" s="85"/>
      <c r="B12" s="86"/>
      <c r="C12" s="115" t="s">
        <v>958</v>
      </c>
      <c r="D12" s="88"/>
      <c r="E12" s="87"/>
      <c r="F12" s="90"/>
      <c r="G12" s="96"/>
      <c r="H12" s="96"/>
      <c r="I12" s="96"/>
      <c r="J12" s="96"/>
    </row>
    <row r="13" spans="1:10" s="10" customFormat="1" ht="21.75" customHeight="1">
      <c r="A13" s="85">
        <v>1</v>
      </c>
      <c r="B13" s="86">
        <v>9</v>
      </c>
      <c r="C13" s="87" t="s">
        <v>174</v>
      </c>
      <c r="D13" s="92">
        <v>2003</v>
      </c>
      <c r="E13" s="87" t="s">
        <v>128</v>
      </c>
      <c r="F13" s="90">
        <v>26</v>
      </c>
      <c r="G13" s="96"/>
      <c r="H13" s="96"/>
      <c r="I13" s="96"/>
      <c r="J13" s="96"/>
    </row>
    <row r="14" spans="1:10" s="10" customFormat="1" ht="21.75" customHeight="1">
      <c r="A14" s="85">
        <v>2</v>
      </c>
      <c r="B14" s="86">
        <v>448</v>
      </c>
      <c r="C14" s="87" t="s">
        <v>201</v>
      </c>
      <c r="D14" s="92">
        <v>2004</v>
      </c>
      <c r="E14" s="87" t="s">
        <v>119</v>
      </c>
      <c r="F14" s="90">
        <v>25.9</v>
      </c>
      <c r="G14" s="96"/>
      <c r="H14" s="96"/>
      <c r="I14" s="96"/>
      <c r="J14" s="96"/>
    </row>
    <row r="15" spans="1:10" s="10" customFormat="1" ht="21.75" customHeight="1">
      <c r="A15" s="85">
        <v>3</v>
      </c>
      <c r="B15" s="272">
        <v>278</v>
      </c>
      <c r="C15" s="87" t="s">
        <v>144</v>
      </c>
      <c r="D15" s="205">
        <v>2003</v>
      </c>
      <c r="E15" s="87" t="s">
        <v>124</v>
      </c>
      <c r="F15" s="90">
        <v>25.7</v>
      </c>
      <c r="G15" s="96"/>
      <c r="H15" s="96"/>
      <c r="I15" s="96"/>
      <c r="J15" s="96"/>
    </row>
    <row r="16" spans="1:10" s="10" customFormat="1" ht="21.75" customHeight="1">
      <c r="A16" s="85">
        <v>4</v>
      </c>
      <c r="B16" s="86">
        <v>258</v>
      </c>
      <c r="C16" s="87" t="s">
        <v>271</v>
      </c>
      <c r="D16" s="92">
        <v>2003</v>
      </c>
      <c r="E16" s="87" t="s">
        <v>119</v>
      </c>
      <c r="F16" s="90">
        <v>25.6</v>
      </c>
      <c r="G16" s="96"/>
      <c r="H16" s="96"/>
      <c r="I16" s="96"/>
      <c r="J16" s="96"/>
    </row>
    <row r="17" spans="1:10" s="10" customFormat="1" ht="32.25" customHeight="1">
      <c r="A17" s="85"/>
      <c r="B17" s="86"/>
      <c r="C17" s="115" t="s">
        <v>959</v>
      </c>
      <c r="D17" s="88"/>
      <c r="E17" s="87"/>
      <c r="F17" s="90"/>
      <c r="G17" s="96"/>
      <c r="H17" s="96"/>
      <c r="I17" s="96"/>
      <c r="J17" s="96"/>
    </row>
    <row r="18" spans="1:10" s="10" customFormat="1" ht="21.75" customHeight="1">
      <c r="A18" s="85">
        <v>1</v>
      </c>
      <c r="B18" s="86">
        <v>287</v>
      </c>
      <c r="C18" s="87" t="s">
        <v>175</v>
      </c>
      <c r="D18" s="92">
        <v>2003</v>
      </c>
      <c r="E18" s="137" t="s">
        <v>124</v>
      </c>
      <c r="F18" s="90">
        <v>25.6</v>
      </c>
      <c r="G18" s="96"/>
      <c r="H18" s="96"/>
      <c r="I18" s="96"/>
      <c r="J18" s="96"/>
    </row>
    <row r="19" spans="1:10" s="10" customFormat="1" ht="21.75" customHeight="1">
      <c r="A19" s="85">
        <v>2</v>
      </c>
      <c r="B19" s="271">
        <v>385</v>
      </c>
      <c r="C19" s="87" t="s">
        <v>133</v>
      </c>
      <c r="D19" s="92">
        <v>2004</v>
      </c>
      <c r="E19" s="87" t="s">
        <v>108</v>
      </c>
      <c r="F19" s="281">
        <v>25.3</v>
      </c>
      <c r="G19" s="96"/>
      <c r="H19" s="96"/>
      <c r="I19" s="96"/>
      <c r="J19" s="96"/>
    </row>
    <row r="20" spans="1:10" s="10" customFormat="1" ht="21.75" customHeight="1">
      <c r="A20" s="85">
        <v>3</v>
      </c>
      <c r="B20" s="86">
        <v>465</v>
      </c>
      <c r="C20" s="87" t="s">
        <v>248</v>
      </c>
      <c r="D20" s="92">
        <v>2003</v>
      </c>
      <c r="E20" s="87" t="s">
        <v>119</v>
      </c>
      <c r="F20" s="90">
        <v>24.3</v>
      </c>
      <c r="G20" s="96"/>
      <c r="H20" s="96"/>
      <c r="I20" s="96"/>
      <c r="J20" s="96"/>
    </row>
    <row r="21" spans="1:10" s="10" customFormat="1" ht="21.75" customHeight="1">
      <c r="A21" s="85">
        <v>4</v>
      </c>
      <c r="B21" s="86">
        <v>311</v>
      </c>
      <c r="C21" s="87" t="s">
        <v>121</v>
      </c>
      <c r="D21" s="92">
        <v>2004</v>
      </c>
      <c r="E21" s="87" t="s">
        <v>108</v>
      </c>
      <c r="F21" s="90">
        <v>23.8</v>
      </c>
      <c r="G21" s="96"/>
      <c r="H21" s="96"/>
      <c r="I21" s="96"/>
      <c r="J21" s="96"/>
    </row>
    <row r="22" spans="1:10" s="10" customFormat="1" ht="32.25" customHeight="1">
      <c r="A22" s="85"/>
      <c r="B22" s="86"/>
      <c r="C22" s="115" t="s">
        <v>960</v>
      </c>
      <c r="D22" s="88"/>
      <c r="E22" s="87"/>
      <c r="F22" s="90"/>
      <c r="G22" s="96"/>
      <c r="H22" s="96"/>
      <c r="I22" s="96"/>
      <c r="J22" s="96"/>
    </row>
    <row r="23" spans="1:10" s="10" customFormat="1" ht="21.75" customHeight="1">
      <c r="A23" s="85">
        <v>1</v>
      </c>
      <c r="B23" s="133">
        <v>140</v>
      </c>
      <c r="C23" s="137" t="s">
        <v>293</v>
      </c>
      <c r="D23" s="133">
        <v>1998</v>
      </c>
      <c r="E23" s="87" t="s">
        <v>119</v>
      </c>
      <c r="F23" s="90">
        <v>24</v>
      </c>
      <c r="G23" s="96"/>
      <c r="H23" s="96"/>
      <c r="I23" s="96"/>
      <c r="J23" s="96"/>
    </row>
    <row r="24" spans="1:10" s="10" customFormat="1" ht="21.75" customHeight="1">
      <c r="A24" s="85">
        <v>2</v>
      </c>
      <c r="B24" s="86">
        <v>190</v>
      </c>
      <c r="C24" s="87" t="s">
        <v>215</v>
      </c>
      <c r="D24" s="92">
        <v>1998</v>
      </c>
      <c r="E24" s="87" t="s">
        <v>210</v>
      </c>
      <c r="F24" s="90">
        <v>23.5</v>
      </c>
      <c r="G24" s="96"/>
      <c r="H24" s="96"/>
      <c r="I24" s="96"/>
      <c r="J24" s="96"/>
    </row>
    <row r="25" spans="1:10" s="10" customFormat="1" ht="21.75" customHeight="1">
      <c r="A25" s="85">
        <v>3</v>
      </c>
      <c r="B25" s="272">
        <v>419</v>
      </c>
      <c r="C25" s="87" t="s">
        <v>222</v>
      </c>
      <c r="D25" s="205">
        <v>1997</v>
      </c>
      <c r="E25" s="87" t="s">
        <v>214</v>
      </c>
      <c r="F25" s="90">
        <v>23.3</v>
      </c>
      <c r="G25" s="96"/>
      <c r="H25" s="96"/>
      <c r="I25" s="96"/>
      <c r="J25" s="96"/>
    </row>
    <row r="26" spans="1:10" s="10" customFormat="1" ht="21.75" customHeight="1">
      <c r="A26" s="85">
        <v>4</v>
      </c>
      <c r="B26" s="86">
        <v>500</v>
      </c>
      <c r="C26" s="87" t="s">
        <v>209</v>
      </c>
      <c r="D26" s="92">
        <v>1997</v>
      </c>
      <c r="E26" s="87" t="s">
        <v>210</v>
      </c>
      <c r="F26" s="90">
        <v>22.6</v>
      </c>
      <c r="G26" s="96"/>
      <c r="H26" s="96"/>
      <c r="I26" s="96"/>
      <c r="J26" s="96"/>
    </row>
    <row r="27" spans="1:10" s="10" customFormat="1" ht="32.25" customHeight="1">
      <c r="A27" s="85"/>
      <c r="B27" s="86"/>
      <c r="C27" s="115" t="s">
        <v>961</v>
      </c>
      <c r="D27" s="88"/>
      <c r="E27" s="87"/>
      <c r="F27" s="90"/>
      <c r="G27" s="96"/>
      <c r="H27" s="96"/>
      <c r="I27" s="96"/>
      <c r="J27" s="96"/>
    </row>
    <row r="28" spans="1:10" s="10" customFormat="1" ht="21.75" customHeight="1">
      <c r="A28" s="85">
        <v>1</v>
      </c>
      <c r="B28" s="86">
        <v>12</v>
      </c>
      <c r="C28" s="87" t="s">
        <v>220</v>
      </c>
      <c r="D28" s="92">
        <v>1997</v>
      </c>
      <c r="E28" s="87" t="s">
        <v>108</v>
      </c>
      <c r="F28" s="90">
        <v>22.5</v>
      </c>
      <c r="G28" s="96"/>
      <c r="H28" s="96"/>
      <c r="I28" s="96"/>
      <c r="J28" s="96"/>
    </row>
    <row r="29" spans="1:10" s="10" customFormat="1" ht="21.75" customHeight="1">
      <c r="A29" s="85">
        <v>2</v>
      </c>
      <c r="B29" s="271">
        <v>500</v>
      </c>
      <c r="C29" s="87" t="s">
        <v>292</v>
      </c>
      <c r="D29" s="92">
        <v>1998</v>
      </c>
      <c r="E29" s="137" t="s">
        <v>119</v>
      </c>
      <c r="F29" s="281">
        <v>22.3</v>
      </c>
      <c r="G29" s="96"/>
      <c r="H29" s="96"/>
      <c r="I29" s="96"/>
      <c r="J29" s="96"/>
    </row>
    <row r="30" spans="1:10" s="10" customFormat="1" ht="21.75" customHeight="1">
      <c r="A30" s="85">
        <v>3</v>
      </c>
      <c r="B30" s="86">
        <v>9</v>
      </c>
      <c r="C30" s="87" t="s">
        <v>211</v>
      </c>
      <c r="D30" s="92">
        <v>1998</v>
      </c>
      <c r="E30" s="87" t="s">
        <v>108</v>
      </c>
      <c r="F30" s="90">
        <v>22.2</v>
      </c>
      <c r="G30" s="96"/>
      <c r="H30" s="96"/>
      <c r="I30" s="96"/>
      <c r="J30" s="96"/>
    </row>
    <row r="31" spans="1:10" s="10" customFormat="1" ht="21.75" customHeight="1">
      <c r="A31" s="85">
        <v>4</v>
      </c>
      <c r="B31" s="86">
        <v>400</v>
      </c>
      <c r="C31" s="87" t="s">
        <v>299</v>
      </c>
      <c r="D31" s="92">
        <v>1998</v>
      </c>
      <c r="E31" s="87" t="s">
        <v>119</v>
      </c>
      <c r="F31" s="90">
        <v>22.1</v>
      </c>
      <c r="G31" s="96"/>
      <c r="H31" s="96"/>
      <c r="I31" s="96"/>
      <c r="J31" s="96"/>
    </row>
    <row r="32" spans="1:10" s="10" customFormat="1" ht="32.25" customHeight="1">
      <c r="A32" s="85"/>
      <c r="B32" s="86"/>
      <c r="C32" s="115" t="s">
        <v>62</v>
      </c>
      <c r="D32" s="88"/>
      <c r="E32" s="87"/>
      <c r="F32" s="90"/>
      <c r="G32" s="96"/>
      <c r="H32" s="96"/>
      <c r="I32" s="96"/>
      <c r="J32" s="96"/>
    </row>
    <row r="33" spans="1:10" s="10" customFormat="1" ht="21.75" customHeight="1">
      <c r="A33" s="85">
        <v>1</v>
      </c>
      <c r="B33" s="86">
        <v>295</v>
      </c>
      <c r="C33" s="87" t="s">
        <v>339</v>
      </c>
      <c r="D33" s="92">
        <v>1995</v>
      </c>
      <c r="E33" s="176" t="s">
        <v>119</v>
      </c>
      <c r="F33" s="242">
        <v>23.5</v>
      </c>
      <c r="G33" s="96"/>
      <c r="H33" s="96"/>
      <c r="I33" s="96"/>
      <c r="J33" s="96"/>
    </row>
    <row r="34" spans="1:10" s="10" customFormat="1" ht="21.75" customHeight="1">
      <c r="A34" s="85">
        <v>2</v>
      </c>
      <c r="B34" s="271">
        <v>129</v>
      </c>
      <c r="C34" s="87" t="s">
        <v>302</v>
      </c>
      <c r="D34" s="92">
        <v>2001</v>
      </c>
      <c r="E34" s="87" t="s">
        <v>119</v>
      </c>
      <c r="F34" s="242">
        <v>23.1</v>
      </c>
      <c r="G34" s="96"/>
      <c r="H34" s="96"/>
      <c r="I34" s="96"/>
      <c r="J34" s="96"/>
    </row>
    <row r="35" spans="1:10" s="10" customFormat="1" ht="21.75" customHeight="1">
      <c r="A35" s="85">
        <v>3</v>
      </c>
      <c r="B35" s="86">
        <v>296</v>
      </c>
      <c r="C35" s="87" t="s">
        <v>337</v>
      </c>
      <c r="D35" s="92">
        <v>1995</v>
      </c>
      <c r="E35" s="87" t="s">
        <v>119</v>
      </c>
      <c r="F35" s="242">
        <v>22.8</v>
      </c>
      <c r="G35" s="96"/>
      <c r="H35" s="96"/>
      <c r="I35" s="96"/>
      <c r="J35" s="96"/>
    </row>
    <row r="36" spans="1:10" s="10" customFormat="1" ht="21.75" customHeight="1">
      <c r="A36" s="85">
        <v>4</v>
      </c>
      <c r="B36" s="86">
        <v>277</v>
      </c>
      <c r="C36" s="87" t="s">
        <v>309</v>
      </c>
      <c r="D36" s="92">
        <v>1999</v>
      </c>
      <c r="E36" s="87" t="s">
        <v>128</v>
      </c>
      <c r="F36" s="242">
        <v>22.6</v>
      </c>
      <c r="G36" s="96"/>
      <c r="H36" s="96"/>
      <c r="I36" s="96"/>
      <c r="J36" s="96"/>
    </row>
    <row r="37" spans="1:6" s="10" customFormat="1" ht="15.75" customHeight="1">
      <c r="A37" s="8"/>
      <c r="B37" s="33"/>
      <c r="C37" s="10" t="s">
        <v>23</v>
      </c>
      <c r="D37" s="11"/>
      <c r="E37" s="12"/>
      <c r="F37" s="65"/>
    </row>
    <row r="38" spans="1:6" s="10" customFormat="1" ht="15.75" customHeight="1">
      <c r="A38" s="8"/>
      <c r="B38" s="33"/>
      <c r="C38" s="10" t="s">
        <v>24</v>
      </c>
      <c r="D38" s="11"/>
      <c r="E38" s="12"/>
      <c r="F38" s="65"/>
    </row>
    <row r="39" spans="1:6" s="10" customFormat="1" ht="15.75" customHeight="1">
      <c r="A39" s="8"/>
      <c r="B39" s="33"/>
      <c r="C39" s="10" t="s">
        <v>25</v>
      </c>
      <c r="D39" s="11"/>
      <c r="E39" s="12"/>
      <c r="F39" s="65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</sheetData>
  <sheetProtection/>
  <mergeCells count="12">
    <mergeCell ref="E10:F10"/>
    <mergeCell ref="A9:J9"/>
    <mergeCell ref="D6:F6"/>
    <mergeCell ref="D5:F5"/>
    <mergeCell ref="G11:H11"/>
    <mergeCell ref="G5:J5"/>
    <mergeCell ref="A1:J1"/>
    <mergeCell ref="A4:J4"/>
    <mergeCell ref="A2:J2"/>
    <mergeCell ref="H10:J10"/>
    <mergeCell ref="A7:J7"/>
    <mergeCell ref="A8:J8"/>
  </mergeCells>
  <printOptions horizontalCentered="1"/>
  <pageMargins left="0.17" right="0.22" top="0.16" bottom="0.17" header="0.2" footer="0.2"/>
  <pageSetup fitToHeight="3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E44"/>
  <sheetViews>
    <sheetView view="pageBreakPreview" zoomScaleSheetLayoutView="100" zoomScalePageLayoutView="0" workbookViewId="0" topLeftCell="A1">
      <selection activeCell="AC1" sqref="S1:AC16384"/>
    </sheetView>
  </sheetViews>
  <sheetFormatPr defaultColWidth="9.00390625" defaultRowHeight="12.75"/>
  <cols>
    <col min="1" max="1" width="6.125" style="19" customWidth="1"/>
    <col min="2" max="2" width="5.75390625" style="3" hidden="1" customWidth="1"/>
    <col min="3" max="3" width="27.75390625" style="2" customWidth="1"/>
    <col min="4" max="4" width="7.75390625" style="130" customWidth="1"/>
    <col min="5" max="5" width="22.375" style="5" customWidth="1"/>
    <col min="6" max="6" width="9.25390625" style="277" customWidth="1"/>
    <col min="7" max="7" width="7.125" style="3" customWidth="1"/>
    <col min="8" max="8" width="36.375" style="2" customWidth="1"/>
    <col min="9" max="16" width="9.625" style="3" hidden="1" customWidth="1"/>
    <col min="17" max="17" width="4.375" style="3" hidden="1" customWidth="1"/>
    <col min="18" max="18" width="3.375" style="2" hidden="1" customWidth="1"/>
    <col min="19" max="20" width="5.375" style="2" hidden="1" customWidth="1"/>
    <col min="21" max="24" width="5.375" style="44" hidden="1" customWidth="1"/>
    <col min="25" max="27" width="5.375" style="2" hidden="1" customWidth="1"/>
    <col min="28" max="28" width="5.00390625" style="2" hidden="1" customWidth="1"/>
    <col min="29" max="29" width="3.375" style="2" hidden="1" customWidth="1"/>
    <col min="30" max="98" width="3.375" style="2" customWidth="1"/>
    <col min="99" max="16384" width="9.125" style="2" customWidth="1"/>
  </cols>
  <sheetData>
    <row r="1" spans="1:35" s="35" customFormat="1" ht="17.25" customHeight="1">
      <c r="A1" s="313" t="str">
        <f>ДЕВУШКИ!A1:Q1</f>
        <v>Министерство физической культуры и спорта Пензенской области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S1" s="98" t="s">
        <v>39</v>
      </c>
      <c r="T1" s="98" t="s">
        <v>38</v>
      </c>
      <c r="U1" s="98" t="s">
        <v>37</v>
      </c>
      <c r="V1" s="98" t="s">
        <v>35</v>
      </c>
      <c r="W1" s="98">
        <v>3</v>
      </c>
      <c r="X1" s="101">
        <v>2</v>
      </c>
      <c r="Y1" s="98">
        <v>1</v>
      </c>
      <c r="Z1" s="98" t="s">
        <v>12</v>
      </c>
      <c r="AA1" s="98" t="s">
        <v>13</v>
      </c>
      <c r="AB1" s="98" t="s">
        <v>13</v>
      </c>
      <c r="AC1" s="81"/>
      <c r="AD1" s="81"/>
      <c r="AE1" s="100"/>
      <c r="AF1" s="81"/>
      <c r="AG1" s="81"/>
      <c r="AH1" s="100"/>
      <c r="AI1" s="81"/>
    </row>
    <row r="2" spans="1:35" s="35" customFormat="1" ht="17.25" customHeight="1">
      <c r="A2" s="313" t="str">
        <f>ДЕВУШКИ!A2:Q2</f>
        <v>Федерация легкой атлетики Пензенской области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S2" s="124">
        <v>2</v>
      </c>
      <c r="T2" s="124">
        <v>3.6</v>
      </c>
      <c r="U2" s="124">
        <v>4</v>
      </c>
      <c r="V2" s="124">
        <v>4.3</v>
      </c>
      <c r="W2" s="124">
        <v>4.7</v>
      </c>
      <c r="X2" s="124">
        <v>5.1</v>
      </c>
      <c r="Y2" s="124">
        <v>5.55</v>
      </c>
      <c r="Z2" s="124">
        <v>5.9</v>
      </c>
      <c r="AA2" s="124">
        <v>6.25</v>
      </c>
      <c r="AB2" s="124">
        <v>6.65</v>
      </c>
      <c r="AC2" s="81" t="s">
        <v>46</v>
      </c>
      <c r="AD2" s="81"/>
      <c r="AE2" s="100"/>
      <c r="AF2" s="81"/>
      <c r="AG2" s="102"/>
      <c r="AH2" s="81"/>
      <c r="AI2" s="81"/>
    </row>
    <row r="3" spans="1:29" s="35" customFormat="1" ht="13.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99"/>
      <c r="S3" s="124">
        <v>2</v>
      </c>
      <c r="T3" s="124">
        <v>4</v>
      </c>
      <c r="U3" s="124">
        <v>4.5</v>
      </c>
      <c r="V3" s="124">
        <v>5</v>
      </c>
      <c r="W3" s="124">
        <v>5.5</v>
      </c>
      <c r="X3" s="124">
        <v>6</v>
      </c>
      <c r="Y3" s="124">
        <v>6.6</v>
      </c>
      <c r="Z3" s="124">
        <v>7.1</v>
      </c>
      <c r="AA3" s="124">
        <v>7.6</v>
      </c>
      <c r="AB3" s="149">
        <v>8</v>
      </c>
      <c r="AC3" s="35" t="s">
        <v>47</v>
      </c>
    </row>
    <row r="4" spans="1:109" s="35" customFormat="1" ht="48" customHeight="1">
      <c r="A4" s="301" t="str">
        <f>ДЕВУШКИ!A4:Q4</f>
        <v>РЕЗУЛЬТАТЫ
Первенства Пензенской области по легкой атлетике среди юниоров и юниорок до 23 лет (1996-1998г.р.),
юношей и девушек до 16 лет (2003г.р. и младше)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Z4" s="81"/>
      <c r="AA4" s="100"/>
      <c r="AB4" s="81"/>
      <c r="AC4" s="81"/>
      <c r="AD4" s="100"/>
      <c r="AE4" s="81"/>
      <c r="AF4" s="81"/>
      <c r="AG4" s="100"/>
      <c r="AH4" s="81"/>
      <c r="AI4" s="81"/>
      <c r="AJ4" s="100"/>
      <c r="AK4" s="81"/>
      <c r="AL4" s="81"/>
      <c r="AM4" s="100"/>
      <c r="AN4" s="81"/>
      <c r="AO4" s="81"/>
      <c r="AP4" s="100"/>
      <c r="AQ4" s="81"/>
      <c r="AR4" s="81"/>
      <c r="AS4" s="100"/>
      <c r="AT4" s="81"/>
      <c r="AU4" s="81"/>
      <c r="AV4" s="100"/>
      <c r="AW4" s="81"/>
      <c r="AX4" s="81"/>
      <c r="AY4" s="100"/>
      <c r="AZ4" s="81"/>
      <c r="BA4" s="81"/>
      <c r="BB4" s="100"/>
      <c r="BC4" s="81"/>
      <c r="BD4" s="81"/>
      <c r="BE4" s="100"/>
      <c r="BF4" s="81"/>
      <c r="BG4" s="81"/>
      <c r="BH4" s="100"/>
      <c r="BI4" s="81"/>
      <c r="BJ4" s="81"/>
      <c r="BK4" s="100"/>
      <c r="BL4" s="81"/>
      <c r="BM4" s="81"/>
      <c r="BN4" s="100"/>
      <c r="BO4" s="81"/>
      <c r="BP4" s="81"/>
      <c r="BQ4" s="100"/>
      <c r="BR4" s="81"/>
      <c r="BS4" s="81"/>
      <c r="BT4" s="100"/>
      <c r="BU4" s="81"/>
      <c r="BV4" s="81"/>
      <c r="BW4" s="100"/>
      <c r="BX4" s="81"/>
      <c r="BY4" s="81"/>
      <c r="BZ4" s="100"/>
      <c r="CA4" s="81"/>
      <c r="CB4" s="81"/>
      <c r="CC4" s="100"/>
      <c r="CD4" s="81"/>
      <c r="CE4" s="81"/>
      <c r="CF4" s="100"/>
      <c r="CG4" s="81"/>
      <c r="CH4" s="81"/>
      <c r="CI4" s="100"/>
      <c r="CJ4" s="81"/>
      <c r="CK4" s="81"/>
      <c r="CL4" s="100"/>
      <c r="CM4" s="81"/>
      <c r="CN4" s="81"/>
      <c r="CO4" s="100"/>
      <c r="CP4" s="81"/>
      <c r="CQ4" s="81"/>
      <c r="CR4" s="100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</row>
    <row r="5" spans="1:22" s="35" customFormat="1" ht="15.75" customHeight="1">
      <c r="A5" s="34"/>
      <c r="B5" s="36"/>
      <c r="C5" s="37" t="s">
        <v>0</v>
      </c>
      <c r="D5" s="314" t="s">
        <v>30</v>
      </c>
      <c r="E5" s="314"/>
      <c r="F5" s="314"/>
      <c r="G5" s="314"/>
      <c r="H5" s="314" t="s">
        <v>94</v>
      </c>
      <c r="I5" s="314"/>
      <c r="J5" s="314"/>
      <c r="K5" s="314"/>
      <c r="L5" s="314"/>
      <c r="M5" s="314"/>
      <c r="N5" s="314"/>
      <c r="O5" s="314"/>
      <c r="P5" s="314"/>
      <c r="Q5" s="314"/>
      <c r="U5" s="59"/>
      <c r="V5" s="38"/>
    </row>
    <row r="6" spans="1:22" s="35" customFormat="1" ht="7.5" customHeight="1">
      <c r="A6" s="34"/>
      <c r="B6" s="36"/>
      <c r="C6" s="37"/>
      <c r="D6" s="126"/>
      <c r="E6" s="66"/>
      <c r="F6" s="275"/>
      <c r="G6" s="66"/>
      <c r="H6" s="74"/>
      <c r="I6" s="66"/>
      <c r="J6" s="66"/>
      <c r="K6" s="66"/>
      <c r="L6" s="66"/>
      <c r="M6" s="66"/>
      <c r="N6" s="66"/>
      <c r="O6" s="66"/>
      <c r="P6" s="66"/>
      <c r="Q6" s="66"/>
      <c r="U6" s="59"/>
      <c r="V6" s="38"/>
    </row>
    <row r="7" spans="1:22" s="35" customFormat="1" ht="15.75" customHeight="1">
      <c r="A7" s="307" t="s">
        <v>63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U7" s="59"/>
      <c r="V7" s="38"/>
    </row>
    <row r="8" spans="1:22" s="35" customFormat="1" ht="18.75" customHeight="1">
      <c r="A8" s="298" t="s">
        <v>36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U8" s="69"/>
      <c r="V8" s="70"/>
    </row>
    <row r="9" spans="1:21" s="72" customFormat="1" ht="13.5" customHeight="1">
      <c r="A9" s="50"/>
      <c r="B9" s="76"/>
      <c r="C9" s="75"/>
      <c r="D9" s="127"/>
      <c r="E9" s="79"/>
      <c r="F9" s="310"/>
      <c r="G9" s="310"/>
      <c r="H9" s="77"/>
      <c r="I9" s="334"/>
      <c r="J9" s="334"/>
      <c r="K9" s="312" t="s">
        <v>779</v>
      </c>
      <c r="L9" s="312"/>
      <c r="M9" s="312"/>
      <c r="N9" s="312"/>
      <c r="O9" s="312"/>
      <c r="P9" s="312"/>
      <c r="Q9" s="312"/>
      <c r="R9" s="312"/>
      <c r="S9" s="71"/>
      <c r="T9" s="71"/>
      <c r="U9" s="73"/>
    </row>
    <row r="10" spans="1:23" s="42" customFormat="1" ht="15.75" customHeight="1">
      <c r="A10" s="328" t="s">
        <v>1</v>
      </c>
      <c r="B10" s="328" t="s">
        <v>11</v>
      </c>
      <c r="C10" s="328" t="s">
        <v>2</v>
      </c>
      <c r="D10" s="335" t="s">
        <v>3</v>
      </c>
      <c r="E10" s="328" t="s">
        <v>4</v>
      </c>
      <c r="F10" s="326" t="s">
        <v>9</v>
      </c>
      <c r="G10" s="328" t="s">
        <v>7</v>
      </c>
      <c r="H10" s="328" t="s">
        <v>8</v>
      </c>
      <c r="I10" s="295" t="s">
        <v>40</v>
      </c>
      <c r="J10" s="296"/>
      <c r="K10" s="296"/>
      <c r="L10" s="296"/>
      <c r="M10" s="296"/>
      <c r="N10" s="296"/>
      <c r="O10" s="297"/>
      <c r="P10" s="330" t="s">
        <v>10</v>
      </c>
      <c r="Q10" s="332" t="s">
        <v>1</v>
      </c>
      <c r="R10" s="324" t="s">
        <v>41</v>
      </c>
      <c r="S10" s="46"/>
      <c r="T10" s="46"/>
      <c r="U10" s="106"/>
      <c r="V10" s="45"/>
      <c r="W10" s="47"/>
    </row>
    <row r="11" spans="1:22" s="10" customFormat="1" ht="16.5" customHeight="1">
      <c r="A11" s="329"/>
      <c r="B11" s="329"/>
      <c r="C11" s="329"/>
      <c r="D11" s="336"/>
      <c r="E11" s="329"/>
      <c r="F11" s="327"/>
      <c r="G11" s="329"/>
      <c r="H11" s="329"/>
      <c r="I11" s="125">
        <v>1</v>
      </c>
      <c r="J11" s="125">
        <v>2</v>
      </c>
      <c r="K11" s="125">
        <v>3</v>
      </c>
      <c r="L11" s="125"/>
      <c r="M11" s="125">
        <v>4</v>
      </c>
      <c r="N11" s="125">
        <v>5</v>
      </c>
      <c r="O11" s="125">
        <v>6</v>
      </c>
      <c r="P11" s="331"/>
      <c r="Q11" s="333"/>
      <c r="R11" s="325"/>
      <c r="S11" s="51"/>
      <c r="T11" s="51"/>
      <c r="V11" s="26"/>
    </row>
    <row r="12" spans="1:24" s="139" customFormat="1" ht="18.75" customHeight="1">
      <c r="A12" s="89">
        <v>1</v>
      </c>
      <c r="B12" s="133">
        <v>701</v>
      </c>
      <c r="C12" s="87" t="s">
        <v>448</v>
      </c>
      <c r="D12" s="92">
        <v>2003</v>
      </c>
      <c r="E12" s="87" t="s">
        <v>108</v>
      </c>
      <c r="F12" s="276">
        <v>4.91</v>
      </c>
      <c r="G12" s="133">
        <f aca="true" t="shared" si="0" ref="G12:G19">LOOKUP(F12,$S$2:$AB$2,$S$1:$AB$1)</f>
        <v>3</v>
      </c>
      <c r="H12" s="87" t="s">
        <v>503</v>
      </c>
      <c r="I12" s="133"/>
      <c r="J12" s="133"/>
      <c r="K12" s="133"/>
      <c r="L12" s="147"/>
      <c r="M12" s="133"/>
      <c r="N12" s="133"/>
      <c r="O12" s="133"/>
      <c r="P12" s="133"/>
      <c r="Q12" s="133"/>
      <c r="R12" s="137"/>
      <c r="U12" s="141"/>
      <c r="V12" s="25"/>
      <c r="X12" s="138"/>
    </row>
    <row r="13" spans="1:24" s="139" customFormat="1" ht="18.75" customHeight="1">
      <c r="A13" s="89">
        <v>2</v>
      </c>
      <c r="B13" s="133">
        <v>466</v>
      </c>
      <c r="C13" s="87" t="s">
        <v>489</v>
      </c>
      <c r="D13" s="92">
        <v>2003</v>
      </c>
      <c r="E13" s="87" t="s">
        <v>119</v>
      </c>
      <c r="F13" s="276">
        <v>4.51</v>
      </c>
      <c r="G13" s="133" t="str">
        <f t="shared" si="0"/>
        <v>1юн</v>
      </c>
      <c r="H13" s="87" t="s">
        <v>183</v>
      </c>
      <c r="I13" s="133"/>
      <c r="J13" s="133"/>
      <c r="K13" s="133"/>
      <c r="L13" s="147"/>
      <c r="M13" s="133"/>
      <c r="N13" s="133"/>
      <c r="O13" s="133"/>
      <c r="P13" s="133"/>
      <c r="Q13" s="133"/>
      <c r="R13" s="137"/>
      <c r="U13" s="141"/>
      <c r="V13" s="142"/>
      <c r="X13" s="138"/>
    </row>
    <row r="14" spans="1:24" s="139" customFormat="1" ht="18.75" customHeight="1">
      <c r="A14" s="89">
        <v>3</v>
      </c>
      <c r="B14" s="133">
        <v>20</v>
      </c>
      <c r="C14" s="87" t="s">
        <v>494</v>
      </c>
      <c r="D14" s="92">
        <v>2003</v>
      </c>
      <c r="E14" s="87" t="s">
        <v>162</v>
      </c>
      <c r="F14" s="276">
        <v>4.47</v>
      </c>
      <c r="G14" s="133" t="str">
        <f t="shared" si="0"/>
        <v>1юн</v>
      </c>
      <c r="H14" s="87" t="s">
        <v>194</v>
      </c>
      <c r="I14" s="133"/>
      <c r="J14" s="133"/>
      <c r="K14" s="133"/>
      <c r="L14" s="147"/>
      <c r="M14" s="133"/>
      <c r="N14" s="133"/>
      <c r="O14" s="133"/>
      <c r="P14" s="133"/>
      <c r="Q14" s="133"/>
      <c r="R14" s="137"/>
      <c r="U14" s="141"/>
      <c r="V14" s="25"/>
      <c r="X14" s="138"/>
    </row>
    <row r="15" spans="1:23" s="139" customFormat="1" ht="18.75" customHeight="1">
      <c r="A15" s="89">
        <v>4</v>
      </c>
      <c r="B15" s="133">
        <v>463</v>
      </c>
      <c r="C15" s="87" t="s">
        <v>481</v>
      </c>
      <c r="D15" s="92">
        <v>2003</v>
      </c>
      <c r="E15" s="87" t="s">
        <v>119</v>
      </c>
      <c r="F15" s="276">
        <v>4.23</v>
      </c>
      <c r="G15" s="133" t="str">
        <f t="shared" si="0"/>
        <v>2юн</v>
      </c>
      <c r="H15" s="87" t="s">
        <v>183</v>
      </c>
      <c r="I15" s="133"/>
      <c r="J15" s="133"/>
      <c r="K15" s="133"/>
      <c r="L15" s="147"/>
      <c r="M15" s="133"/>
      <c r="N15" s="133"/>
      <c r="O15" s="133"/>
      <c r="P15" s="133"/>
      <c r="Q15" s="133"/>
      <c r="R15" s="137"/>
      <c r="S15" s="141"/>
      <c r="T15" s="141"/>
      <c r="U15" s="25"/>
      <c r="W15" s="138"/>
    </row>
    <row r="16" spans="1:24" s="139" customFormat="1" ht="18.75" customHeight="1">
      <c r="A16" s="89">
        <v>5</v>
      </c>
      <c r="B16" s="133">
        <v>310</v>
      </c>
      <c r="C16" s="87" t="s">
        <v>596</v>
      </c>
      <c r="D16" s="92">
        <v>2004</v>
      </c>
      <c r="E16" s="87" t="s">
        <v>108</v>
      </c>
      <c r="F16" s="276">
        <v>4.08</v>
      </c>
      <c r="G16" s="133" t="str">
        <f t="shared" si="0"/>
        <v>2юн</v>
      </c>
      <c r="H16" s="87" t="s">
        <v>518</v>
      </c>
      <c r="I16" s="133"/>
      <c r="J16" s="133"/>
      <c r="K16" s="133"/>
      <c r="L16" s="147"/>
      <c r="M16" s="133"/>
      <c r="N16" s="133"/>
      <c r="O16" s="133"/>
      <c r="P16" s="133"/>
      <c r="Q16" s="133"/>
      <c r="R16" s="137"/>
      <c r="U16" s="141"/>
      <c r="V16" s="142"/>
      <c r="X16" s="138"/>
    </row>
    <row r="17" spans="1:24" s="139" customFormat="1" ht="18.75" customHeight="1">
      <c r="A17" s="89">
        <v>6</v>
      </c>
      <c r="B17" s="133">
        <v>308</v>
      </c>
      <c r="C17" s="87" t="s">
        <v>603</v>
      </c>
      <c r="D17" s="92">
        <v>2004</v>
      </c>
      <c r="E17" s="87" t="s">
        <v>108</v>
      </c>
      <c r="F17" s="276">
        <v>4</v>
      </c>
      <c r="G17" s="133" t="str">
        <f t="shared" si="0"/>
        <v>2юн</v>
      </c>
      <c r="H17" s="87" t="s">
        <v>518</v>
      </c>
      <c r="I17" s="133"/>
      <c r="J17" s="133"/>
      <c r="K17" s="133"/>
      <c r="L17" s="147"/>
      <c r="M17" s="133"/>
      <c r="N17" s="133"/>
      <c r="O17" s="133"/>
      <c r="P17" s="133"/>
      <c r="Q17" s="133"/>
      <c r="R17" s="137"/>
      <c r="U17" s="141"/>
      <c r="V17" s="25"/>
      <c r="X17" s="138"/>
    </row>
    <row r="18" spans="1:24" s="139" customFormat="1" ht="18.75" customHeight="1">
      <c r="A18" s="89">
        <v>7</v>
      </c>
      <c r="B18" s="133">
        <v>316</v>
      </c>
      <c r="C18" s="87" t="s">
        <v>452</v>
      </c>
      <c r="D18" s="92">
        <v>2006</v>
      </c>
      <c r="E18" s="87" t="s">
        <v>119</v>
      </c>
      <c r="F18" s="276">
        <v>3.68</v>
      </c>
      <c r="G18" s="133" t="str">
        <f t="shared" si="0"/>
        <v>3юн</v>
      </c>
      <c r="H18" s="87" t="s">
        <v>183</v>
      </c>
      <c r="I18" s="133"/>
      <c r="J18" s="133"/>
      <c r="K18" s="133"/>
      <c r="L18" s="147"/>
      <c r="M18" s="133"/>
      <c r="N18" s="133"/>
      <c r="O18" s="133"/>
      <c r="P18" s="133"/>
      <c r="Q18" s="133"/>
      <c r="R18" s="137"/>
      <c r="U18" s="141"/>
      <c r="V18" s="25"/>
      <c r="X18" s="138"/>
    </row>
    <row r="19" spans="1:23" s="139" customFormat="1" ht="18.75" customHeight="1">
      <c r="A19" s="89">
        <v>8</v>
      </c>
      <c r="B19" s="133">
        <v>25</v>
      </c>
      <c r="C19" s="87" t="s">
        <v>832</v>
      </c>
      <c r="D19" s="92"/>
      <c r="E19" s="87" t="s">
        <v>108</v>
      </c>
      <c r="F19" s="276">
        <v>3.64</v>
      </c>
      <c r="G19" s="133" t="str">
        <f t="shared" si="0"/>
        <v>3юн</v>
      </c>
      <c r="H19" s="87" t="s">
        <v>503</v>
      </c>
      <c r="I19" s="133"/>
      <c r="J19" s="133"/>
      <c r="K19" s="133"/>
      <c r="L19" s="147"/>
      <c r="M19" s="133"/>
      <c r="N19" s="133"/>
      <c r="O19" s="133"/>
      <c r="P19" s="133"/>
      <c r="Q19" s="133"/>
      <c r="R19" s="137"/>
      <c r="S19" s="141"/>
      <c r="T19" s="141"/>
      <c r="U19" s="25"/>
      <c r="W19" s="138"/>
    </row>
    <row r="20" spans="1:24" s="139" customFormat="1" ht="18.75" customHeight="1">
      <c r="A20" s="89">
        <v>9</v>
      </c>
      <c r="B20" s="133">
        <v>100</v>
      </c>
      <c r="C20" s="87" t="s">
        <v>580</v>
      </c>
      <c r="D20" s="92"/>
      <c r="E20" s="87" t="s">
        <v>108</v>
      </c>
      <c r="F20" s="276" t="s">
        <v>922</v>
      </c>
      <c r="G20" s="133"/>
      <c r="H20" s="87" t="s">
        <v>503</v>
      </c>
      <c r="I20" s="133"/>
      <c r="J20" s="133"/>
      <c r="K20" s="133"/>
      <c r="L20" s="147"/>
      <c r="M20" s="133"/>
      <c r="N20" s="133"/>
      <c r="O20" s="133"/>
      <c r="P20" s="133"/>
      <c r="Q20" s="133"/>
      <c r="R20" s="137"/>
      <c r="U20" s="141"/>
      <c r="V20" s="25"/>
      <c r="X20" s="138"/>
    </row>
    <row r="21" spans="1:22" s="35" customFormat="1" ht="18.75" customHeight="1">
      <c r="A21" s="307" t="s">
        <v>81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U21" s="59"/>
      <c r="V21" s="38"/>
    </row>
    <row r="22" spans="1:24" s="139" customFormat="1" ht="18.75" customHeight="1">
      <c r="A22" s="89">
        <v>1</v>
      </c>
      <c r="B22" s="133">
        <v>367</v>
      </c>
      <c r="C22" s="87" t="s">
        <v>652</v>
      </c>
      <c r="D22" s="92">
        <v>1996</v>
      </c>
      <c r="E22" s="87" t="s">
        <v>440</v>
      </c>
      <c r="F22" s="276">
        <v>4.46</v>
      </c>
      <c r="G22" s="133" t="str">
        <f>LOOKUP(F22,$S$2:$AB$2,$S$1:$AB$1)</f>
        <v>1юн</v>
      </c>
      <c r="H22" s="87" t="s">
        <v>653</v>
      </c>
      <c r="I22" s="133"/>
      <c r="J22" s="133"/>
      <c r="K22" s="133"/>
      <c r="L22" s="147"/>
      <c r="M22" s="133"/>
      <c r="N22" s="133"/>
      <c r="O22" s="133"/>
      <c r="P22" s="133"/>
      <c r="Q22" s="133"/>
      <c r="R22" s="137"/>
      <c r="T22" s="140"/>
      <c r="U22" s="141"/>
      <c r="V22" s="142"/>
      <c r="X22" s="138"/>
    </row>
    <row r="23" spans="1:22" s="35" customFormat="1" ht="18.75" customHeight="1">
      <c r="A23" s="307" t="s">
        <v>87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U23" s="59"/>
      <c r="V23" s="38"/>
    </row>
    <row r="24" spans="1:24" s="139" customFormat="1" ht="18.75" customHeight="1">
      <c r="A24" s="89">
        <v>1</v>
      </c>
      <c r="B24" s="133">
        <v>363</v>
      </c>
      <c r="C24" s="87" t="s">
        <v>673</v>
      </c>
      <c r="D24" s="92">
        <v>1995</v>
      </c>
      <c r="E24" s="87" t="s">
        <v>440</v>
      </c>
      <c r="F24" s="276">
        <v>4.59</v>
      </c>
      <c r="G24" s="133" t="str">
        <f>LOOKUP(F24,$S$2:$AB$2,$S$1:$AB$1)</f>
        <v>1юн</v>
      </c>
      <c r="H24" s="87" t="s">
        <v>674</v>
      </c>
      <c r="I24" s="133"/>
      <c r="J24" s="133"/>
      <c r="K24" s="133"/>
      <c r="L24" s="147"/>
      <c r="M24" s="133"/>
      <c r="N24" s="133"/>
      <c r="O24" s="133"/>
      <c r="P24" s="133"/>
      <c r="Q24" s="133"/>
      <c r="R24" s="137"/>
      <c r="T24" s="140"/>
      <c r="U24" s="141"/>
      <c r="V24" s="142"/>
      <c r="X24" s="138"/>
    </row>
    <row r="25" spans="1:24" s="139" customFormat="1" ht="18.75" customHeight="1">
      <c r="A25" s="89">
        <v>2</v>
      </c>
      <c r="B25" s="133">
        <v>486</v>
      </c>
      <c r="C25" s="87" t="s">
        <v>657</v>
      </c>
      <c r="D25" s="92">
        <v>1999</v>
      </c>
      <c r="E25" s="87" t="s">
        <v>658</v>
      </c>
      <c r="F25" s="276">
        <v>4.1</v>
      </c>
      <c r="G25" s="133" t="str">
        <f>LOOKUP(F25,$S$2:$AB$2,$S$1:$AB$1)</f>
        <v>2юн</v>
      </c>
      <c r="H25" s="87" t="s">
        <v>659</v>
      </c>
      <c r="I25" s="133"/>
      <c r="J25" s="133"/>
      <c r="K25" s="133"/>
      <c r="L25" s="147"/>
      <c r="M25" s="133"/>
      <c r="N25" s="133"/>
      <c r="O25" s="133"/>
      <c r="P25" s="133"/>
      <c r="Q25" s="133"/>
      <c r="R25" s="137"/>
      <c r="U25" s="141"/>
      <c r="V25" s="142"/>
      <c r="X25" s="138"/>
    </row>
    <row r="26" spans="1:22" s="35" customFormat="1" ht="15.75" customHeight="1">
      <c r="A26" s="307" t="s">
        <v>69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U26" s="59"/>
      <c r="V26" s="38"/>
    </row>
    <row r="27" spans="1:22" s="10" customFormat="1" ht="18.75" customHeight="1">
      <c r="A27" s="337" t="s">
        <v>36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U27" s="51"/>
      <c r="V27" s="80"/>
    </row>
    <row r="28" spans="1:22" s="72" customFormat="1" ht="13.5" customHeight="1">
      <c r="A28" s="50"/>
      <c r="B28" s="76"/>
      <c r="C28" s="75"/>
      <c r="D28" s="127"/>
      <c r="E28" s="79"/>
      <c r="F28" s="310"/>
      <c r="G28" s="310"/>
      <c r="H28" s="77"/>
      <c r="I28" s="334"/>
      <c r="J28" s="334"/>
      <c r="K28" s="312" t="s">
        <v>437</v>
      </c>
      <c r="L28" s="312"/>
      <c r="M28" s="312"/>
      <c r="N28" s="312"/>
      <c r="O28" s="312"/>
      <c r="P28" s="312"/>
      <c r="Q28" s="312"/>
      <c r="U28" s="71"/>
      <c r="V28" s="73"/>
    </row>
    <row r="29" spans="1:24" s="42" customFormat="1" ht="15.75" customHeight="1">
      <c r="A29" s="328" t="s">
        <v>44</v>
      </c>
      <c r="B29" s="328" t="s">
        <v>11</v>
      </c>
      <c r="C29" s="328" t="s">
        <v>2</v>
      </c>
      <c r="D29" s="335" t="s">
        <v>3</v>
      </c>
      <c r="E29" s="328" t="s">
        <v>4</v>
      </c>
      <c r="F29" s="326" t="s">
        <v>9</v>
      </c>
      <c r="G29" s="328" t="s">
        <v>7</v>
      </c>
      <c r="H29" s="328" t="s">
        <v>8</v>
      </c>
      <c r="I29" s="295" t="s">
        <v>40</v>
      </c>
      <c r="J29" s="296"/>
      <c r="K29" s="296"/>
      <c r="L29" s="296"/>
      <c r="M29" s="296"/>
      <c r="N29" s="296"/>
      <c r="O29" s="297"/>
      <c r="P29" s="330" t="s">
        <v>10</v>
      </c>
      <c r="Q29" s="332" t="s">
        <v>1</v>
      </c>
      <c r="R29" s="324" t="s">
        <v>41</v>
      </c>
      <c r="U29" s="46"/>
      <c r="V29" s="106"/>
      <c r="W29" s="45"/>
      <c r="X29" s="47"/>
    </row>
    <row r="30" spans="1:23" s="10" customFormat="1" ht="16.5" customHeight="1">
      <c r="A30" s="329"/>
      <c r="B30" s="329"/>
      <c r="C30" s="329"/>
      <c r="D30" s="336"/>
      <c r="E30" s="329"/>
      <c r="F30" s="327"/>
      <c r="G30" s="329"/>
      <c r="H30" s="329"/>
      <c r="I30" s="125">
        <v>1</v>
      </c>
      <c r="J30" s="125">
        <v>2</v>
      </c>
      <c r="K30" s="125">
        <v>3</v>
      </c>
      <c r="L30" s="125"/>
      <c r="M30" s="125">
        <v>4</v>
      </c>
      <c r="N30" s="125">
        <v>5</v>
      </c>
      <c r="O30" s="125">
        <v>6</v>
      </c>
      <c r="P30" s="331"/>
      <c r="Q30" s="333"/>
      <c r="R30" s="325"/>
      <c r="S30" s="26"/>
      <c r="U30" s="51"/>
      <c r="W30" s="26"/>
    </row>
    <row r="31" spans="1:24" s="139" customFormat="1" ht="18" customHeight="1">
      <c r="A31" s="89">
        <v>2</v>
      </c>
      <c r="B31" s="133">
        <v>22</v>
      </c>
      <c r="C31" s="87" t="s">
        <v>193</v>
      </c>
      <c r="D31" s="92">
        <v>2004</v>
      </c>
      <c r="E31" s="87" t="s">
        <v>162</v>
      </c>
      <c r="F31" s="276">
        <v>4.09</v>
      </c>
      <c r="G31" s="133" t="str">
        <f>LOOKUP(F31,$S$3:$AB$3,$S$1:$AB$1)</f>
        <v>3юн</v>
      </c>
      <c r="H31" s="87" t="s">
        <v>194</v>
      </c>
      <c r="I31" s="133"/>
      <c r="J31" s="133"/>
      <c r="K31" s="133"/>
      <c r="L31" s="147"/>
      <c r="M31" s="133"/>
      <c r="N31" s="133"/>
      <c r="O31" s="133"/>
      <c r="P31" s="133"/>
      <c r="Q31" s="133"/>
      <c r="R31" s="137"/>
      <c r="U31" s="141"/>
      <c r="V31" s="142"/>
      <c r="X31" s="138"/>
    </row>
    <row r="32" spans="1:24" s="139" customFormat="1" ht="18" customHeight="1">
      <c r="A32" s="89">
        <v>3</v>
      </c>
      <c r="B32" s="133">
        <v>21</v>
      </c>
      <c r="C32" s="87" t="s">
        <v>276</v>
      </c>
      <c r="D32" s="92">
        <v>2004</v>
      </c>
      <c r="E32" s="87" t="s">
        <v>162</v>
      </c>
      <c r="F32" s="276">
        <v>4.38</v>
      </c>
      <c r="G32" s="133" t="str">
        <f>LOOKUP(F32,$S$3:$AB$3,$S$1:$AB$1)</f>
        <v>3юн</v>
      </c>
      <c r="H32" s="87" t="s">
        <v>194</v>
      </c>
      <c r="I32" s="133"/>
      <c r="J32" s="133"/>
      <c r="K32" s="133"/>
      <c r="L32" s="147"/>
      <c r="M32" s="133"/>
      <c r="N32" s="133"/>
      <c r="O32" s="133"/>
      <c r="P32" s="133"/>
      <c r="Q32" s="133"/>
      <c r="R32" s="137"/>
      <c r="U32" s="141"/>
      <c r="V32" s="142"/>
      <c r="X32" s="138"/>
    </row>
    <row r="33" spans="1:24" s="139" customFormat="1" ht="18" customHeight="1">
      <c r="A33" s="89">
        <v>4</v>
      </c>
      <c r="B33" s="133">
        <v>457</v>
      </c>
      <c r="C33" s="87" t="s">
        <v>196</v>
      </c>
      <c r="D33" s="92">
        <v>2003</v>
      </c>
      <c r="E33" s="87" t="s">
        <v>119</v>
      </c>
      <c r="F33" s="276">
        <v>5.36</v>
      </c>
      <c r="G33" s="133" t="str">
        <f>LOOKUP(F33,$S$3:$AB$3,$S$1:$AB$1)</f>
        <v>1юн</v>
      </c>
      <c r="H33" s="87" t="s">
        <v>183</v>
      </c>
      <c r="I33" s="133"/>
      <c r="J33" s="133"/>
      <c r="K33" s="133"/>
      <c r="L33" s="147"/>
      <c r="M33" s="133"/>
      <c r="N33" s="133"/>
      <c r="O33" s="133"/>
      <c r="P33" s="133"/>
      <c r="Q33" s="133"/>
      <c r="R33" s="137"/>
      <c r="U33" s="141"/>
      <c r="V33" s="25"/>
      <c r="X33" s="138"/>
    </row>
    <row r="34" spans="1:24" s="139" customFormat="1" ht="18" customHeight="1">
      <c r="A34" s="89">
        <v>5</v>
      </c>
      <c r="B34" s="133">
        <v>318</v>
      </c>
      <c r="C34" s="87" t="s">
        <v>143</v>
      </c>
      <c r="D34" s="92">
        <v>2004</v>
      </c>
      <c r="E34" s="87" t="s">
        <v>108</v>
      </c>
      <c r="F34" s="276">
        <v>4.65</v>
      </c>
      <c r="G34" s="133" t="str">
        <f>LOOKUP(F34,$S$3:$AB$3,$S$1:$AB$1)</f>
        <v>2юн</v>
      </c>
      <c r="H34" s="87" t="s">
        <v>114</v>
      </c>
      <c r="I34" s="133"/>
      <c r="J34" s="133"/>
      <c r="K34" s="133"/>
      <c r="L34" s="147"/>
      <c r="M34" s="133"/>
      <c r="N34" s="133"/>
      <c r="O34" s="133"/>
      <c r="P34" s="133"/>
      <c r="Q34" s="133"/>
      <c r="R34" s="137"/>
      <c r="U34" s="141"/>
      <c r="V34" s="25"/>
      <c r="X34" s="138"/>
    </row>
    <row r="35" spans="1:22" s="35" customFormat="1" ht="18" customHeight="1">
      <c r="A35" s="307" t="s">
        <v>57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U35" s="59"/>
      <c r="V35" s="38"/>
    </row>
    <row r="36" spans="1:24" s="139" customFormat="1" ht="18" customHeight="1">
      <c r="A36" s="89">
        <v>1</v>
      </c>
      <c r="B36" s="133">
        <v>61</v>
      </c>
      <c r="C36" s="87" t="s">
        <v>294</v>
      </c>
      <c r="D36" s="92">
        <v>1997</v>
      </c>
      <c r="E36" s="87" t="s">
        <v>295</v>
      </c>
      <c r="F36" s="276">
        <v>5.7</v>
      </c>
      <c r="G36" s="133">
        <f>LOOKUP(F36,$S$3:$AB$3,$S$1:$AB$1)</f>
        <v>3</v>
      </c>
      <c r="H36" s="87" t="s">
        <v>296</v>
      </c>
      <c r="I36" s="133"/>
      <c r="J36" s="133"/>
      <c r="K36" s="133"/>
      <c r="L36" s="147"/>
      <c r="M36" s="133"/>
      <c r="N36" s="133"/>
      <c r="O36" s="133"/>
      <c r="P36" s="133"/>
      <c r="Q36" s="133"/>
      <c r="R36" s="137"/>
      <c r="T36" s="140"/>
      <c r="U36" s="141"/>
      <c r="V36" s="142"/>
      <c r="X36" s="138"/>
    </row>
    <row r="37" spans="1:24" s="139" customFormat="1" ht="18" customHeight="1">
      <c r="A37" s="89">
        <v>2</v>
      </c>
      <c r="B37" s="133">
        <v>170</v>
      </c>
      <c r="C37" s="87" t="s">
        <v>438</v>
      </c>
      <c r="D37" s="92">
        <v>1996</v>
      </c>
      <c r="E37" s="87" t="s">
        <v>295</v>
      </c>
      <c r="F37" s="276">
        <v>4.92</v>
      </c>
      <c r="G37" s="133" t="str">
        <f>LOOKUP(F37,$S$3:$AB$3,$S$1:$AB$1)</f>
        <v>2юн</v>
      </c>
      <c r="H37" s="87" t="s">
        <v>296</v>
      </c>
      <c r="I37" s="133"/>
      <c r="J37" s="133"/>
      <c r="K37" s="133"/>
      <c r="L37" s="147"/>
      <c r="M37" s="133"/>
      <c r="N37" s="133"/>
      <c r="O37" s="133"/>
      <c r="P37" s="133"/>
      <c r="Q37" s="133"/>
      <c r="R37" s="137"/>
      <c r="U37" s="141"/>
      <c r="V37" s="142"/>
      <c r="X37" s="138"/>
    </row>
    <row r="38" spans="1:24" s="139" customFormat="1" ht="18" customHeight="1">
      <c r="A38" s="89">
        <v>3</v>
      </c>
      <c r="B38" s="133">
        <v>58</v>
      </c>
      <c r="C38" s="87" t="s">
        <v>439</v>
      </c>
      <c r="D38" s="92">
        <v>1997</v>
      </c>
      <c r="E38" s="87" t="s">
        <v>440</v>
      </c>
      <c r="F38" s="276">
        <v>5.41</v>
      </c>
      <c r="G38" s="133" t="str">
        <f>LOOKUP(F38,$S$3:$AB$3,$S$1:$AB$1)</f>
        <v>1юн</v>
      </c>
      <c r="H38" s="87" t="s">
        <v>296</v>
      </c>
      <c r="I38" s="133"/>
      <c r="J38" s="133"/>
      <c r="K38" s="133"/>
      <c r="L38" s="147"/>
      <c r="M38" s="133"/>
      <c r="N38" s="133"/>
      <c r="O38" s="133"/>
      <c r="P38" s="133"/>
      <c r="Q38" s="133"/>
      <c r="R38" s="137"/>
      <c r="U38" s="141"/>
      <c r="V38" s="142"/>
      <c r="X38" s="138"/>
    </row>
    <row r="39" spans="1:22" s="35" customFormat="1" ht="15.75" customHeight="1">
      <c r="A39" s="307" t="s">
        <v>69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U39" s="59"/>
      <c r="V39" s="38"/>
    </row>
    <row r="40" spans="1:22" s="35" customFormat="1" ht="18.75" customHeight="1">
      <c r="A40" s="298" t="s">
        <v>944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U40" s="69"/>
      <c r="V40" s="70"/>
    </row>
    <row r="41" spans="1:21" s="72" customFormat="1" ht="13.5" customHeight="1">
      <c r="A41" s="50"/>
      <c r="B41" s="76"/>
      <c r="C41" s="75"/>
      <c r="D41" s="127"/>
      <c r="E41" s="79"/>
      <c r="F41" s="310"/>
      <c r="G41" s="310"/>
      <c r="H41" s="77"/>
      <c r="I41" s="334"/>
      <c r="J41" s="334"/>
      <c r="K41" s="312" t="s">
        <v>945</v>
      </c>
      <c r="L41" s="312"/>
      <c r="M41" s="312"/>
      <c r="N41" s="312"/>
      <c r="O41" s="312"/>
      <c r="P41" s="312"/>
      <c r="Q41" s="312"/>
      <c r="R41" s="312"/>
      <c r="S41" s="71"/>
      <c r="T41" s="71"/>
      <c r="U41" s="73"/>
    </row>
    <row r="42" spans="1:23" s="42" customFormat="1" ht="15.75" customHeight="1">
      <c r="A42" s="328" t="s">
        <v>1</v>
      </c>
      <c r="B42" s="328" t="s">
        <v>11</v>
      </c>
      <c r="C42" s="328" t="s">
        <v>2</v>
      </c>
      <c r="D42" s="335" t="s">
        <v>3</v>
      </c>
      <c r="E42" s="328" t="s">
        <v>4</v>
      </c>
      <c r="F42" s="326" t="s">
        <v>9</v>
      </c>
      <c r="G42" s="328" t="s">
        <v>7</v>
      </c>
      <c r="H42" s="328" t="s">
        <v>8</v>
      </c>
      <c r="I42" s="295" t="s">
        <v>40</v>
      </c>
      <c r="J42" s="296"/>
      <c r="K42" s="296"/>
      <c r="L42" s="296"/>
      <c r="M42" s="296"/>
      <c r="N42" s="296"/>
      <c r="O42" s="297"/>
      <c r="P42" s="330" t="s">
        <v>10</v>
      </c>
      <c r="Q42" s="332" t="s">
        <v>1</v>
      </c>
      <c r="R42" s="324" t="s">
        <v>41</v>
      </c>
      <c r="S42" s="46"/>
      <c r="T42" s="46"/>
      <c r="U42" s="106"/>
      <c r="V42" s="45"/>
      <c r="W42" s="47"/>
    </row>
    <row r="43" spans="1:22" s="10" customFormat="1" ht="16.5" customHeight="1">
      <c r="A43" s="329"/>
      <c r="B43" s="329"/>
      <c r="C43" s="329"/>
      <c r="D43" s="336"/>
      <c r="E43" s="329"/>
      <c r="F43" s="327"/>
      <c r="G43" s="329"/>
      <c r="H43" s="329"/>
      <c r="I43" s="125">
        <v>1</v>
      </c>
      <c r="J43" s="125">
        <v>2</v>
      </c>
      <c r="K43" s="125">
        <v>3</v>
      </c>
      <c r="L43" s="125"/>
      <c r="M43" s="125">
        <v>4</v>
      </c>
      <c r="N43" s="125">
        <v>5</v>
      </c>
      <c r="O43" s="125">
        <v>6</v>
      </c>
      <c r="P43" s="331"/>
      <c r="Q43" s="333"/>
      <c r="R43" s="325"/>
      <c r="S43" s="51"/>
      <c r="T43" s="51"/>
      <c r="V43" s="26"/>
    </row>
    <row r="44" spans="1:24" s="139" customFormat="1" ht="21.75" customHeight="1">
      <c r="A44" s="89">
        <v>1</v>
      </c>
      <c r="B44" s="133">
        <v>37</v>
      </c>
      <c r="C44" s="87" t="s">
        <v>145</v>
      </c>
      <c r="D44" s="92">
        <v>2003</v>
      </c>
      <c r="E44" s="87" t="s">
        <v>128</v>
      </c>
      <c r="F44" s="276">
        <v>11.88</v>
      </c>
      <c r="G44" s="133"/>
      <c r="H44" s="87" t="s">
        <v>198</v>
      </c>
      <c r="I44" s="133"/>
      <c r="J44" s="133"/>
      <c r="K44" s="133"/>
      <c r="L44" s="147"/>
      <c r="M44" s="133"/>
      <c r="N44" s="133"/>
      <c r="O44" s="133"/>
      <c r="P44" s="133"/>
      <c r="Q44" s="133"/>
      <c r="R44" s="137"/>
      <c r="U44" s="141"/>
      <c r="V44" s="25"/>
      <c r="X44" s="138"/>
    </row>
  </sheetData>
  <sheetProtection/>
  <mergeCells count="61">
    <mergeCell ref="A21:Q21"/>
    <mergeCell ref="G10:G11"/>
    <mergeCell ref="H10:H11"/>
    <mergeCell ref="I10:O10"/>
    <mergeCell ref="P10:P11"/>
    <mergeCell ref="Q10:Q11"/>
    <mergeCell ref="A35:Q35"/>
    <mergeCell ref="F28:G28"/>
    <mergeCell ref="I28:J28"/>
    <mergeCell ref="K28:Q28"/>
    <mergeCell ref="R10:R11"/>
    <mergeCell ref="A10:A11"/>
    <mergeCell ref="B10:B11"/>
    <mergeCell ref="C10:C11"/>
    <mergeCell ref="D10:D11"/>
    <mergeCell ref="E10:E11"/>
    <mergeCell ref="A1:Q1"/>
    <mergeCell ref="A2:Q2"/>
    <mergeCell ref="A3:Q3"/>
    <mergeCell ref="H5:Q5"/>
    <mergeCell ref="A7:Q7"/>
    <mergeCell ref="A8:R8"/>
    <mergeCell ref="A4:Q4"/>
    <mergeCell ref="F5:G5"/>
    <mergeCell ref="D5:E5"/>
    <mergeCell ref="F9:G9"/>
    <mergeCell ref="I9:J9"/>
    <mergeCell ref="K9:R9"/>
    <mergeCell ref="A26:Q26"/>
    <mergeCell ref="A27:R27"/>
    <mergeCell ref="R29:R30"/>
    <mergeCell ref="F29:F30"/>
    <mergeCell ref="G29:G30"/>
    <mergeCell ref="F10:F11"/>
    <mergeCell ref="A23:Q23"/>
    <mergeCell ref="H29:H30"/>
    <mergeCell ref="I29:O29"/>
    <mergeCell ref="P29:P30"/>
    <mergeCell ref="Q29:Q30"/>
    <mergeCell ref="A29:A30"/>
    <mergeCell ref="B29:B30"/>
    <mergeCell ref="C29:C30"/>
    <mergeCell ref="D29:D30"/>
    <mergeCell ref="E29:E30"/>
    <mergeCell ref="A39:Q39"/>
    <mergeCell ref="A40:R40"/>
    <mergeCell ref="F41:G41"/>
    <mergeCell ref="I41:J41"/>
    <mergeCell ref="K41:R41"/>
    <mergeCell ref="A42:A43"/>
    <mergeCell ref="B42:B43"/>
    <mergeCell ref="C42:C43"/>
    <mergeCell ref="D42:D43"/>
    <mergeCell ref="E42:E43"/>
    <mergeCell ref="R42:R43"/>
    <mergeCell ref="F42:F43"/>
    <mergeCell ref="G42:G43"/>
    <mergeCell ref="H42:H43"/>
    <mergeCell ref="I42:O42"/>
    <mergeCell ref="P42:P43"/>
    <mergeCell ref="Q42:Q43"/>
  </mergeCells>
  <printOptions horizontalCentered="1"/>
  <pageMargins left="0.1968503937007874" right="0.15748031496062992" top="0.15748031496062992" bottom="0.15748031496062992" header="0.15748031496062992" footer="0.15748031496062992"/>
  <pageSetup fitToHeight="1" fitToWidth="1" horizontalDpi="600" verticalDpi="600" orientation="landscape" paperSize="9" scale="74" r:id="rId1"/>
  <rowBreaks count="1" manualBreakCount="1">
    <brk id="2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E32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6.25390625" style="19" customWidth="1"/>
    <col min="2" max="2" width="5.75390625" style="3" hidden="1" customWidth="1"/>
    <col min="3" max="3" width="27.25390625" style="2" customWidth="1"/>
    <col min="4" max="4" width="7.75390625" style="130" customWidth="1"/>
    <col min="5" max="5" width="20.125" style="5" customWidth="1"/>
    <col min="6" max="6" width="9.25390625" style="3" customWidth="1"/>
    <col min="7" max="7" width="7.125" style="3" customWidth="1"/>
    <col min="8" max="8" width="36.375" style="2" customWidth="1"/>
    <col min="9" max="16" width="9.375" style="3" hidden="1" customWidth="1"/>
    <col min="17" max="17" width="4.375" style="3" hidden="1" customWidth="1"/>
    <col min="18" max="18" width="3.375" style="2" hidden="1" customWidth="1"/>
    <col min="19" max="24" width="5.375" style="44" customWidth="1"/>
    <col min="25" max="26" width="5.375" style="2" customWidth="1"/>
    <col min="27" max="27" width="4.625" style="2" customWidth="1"/>
    <col min="28" max="28" width="4.625" style="172" customWidth="1"/>
    <col min="29" max="29" width="5.625" style="2" customWidth="1"/>
    <col min="30" max="30" width="3.375" style="2" customWidth="1"/>
    <col min="31" max="38" width="5.375" style="3" customWidth="1"/>
    <col min="39" max="39" width="5.375" style="172" customWidth="1"/>
    <col min="40" max="40" width="6.125" style="2" customWidth="1"/>
    <col min="41" max="41" width="4.875" style="2" customWidth="1"/>
    <col min="42" max="98" width="3.375" style="2" customWidth="1"/>
    <col min="99" max="16384" width="9.125" style="2" customWidth="1"/>
  </cols>
  <sheetData>
    <row r="1" spans="1:39" s="35" customFormat="1" ht="17.25" customHeight="1">
      <c r="A1" s="313" t="str">
        <f>ДЕВУШКИ!A1:Q1</f>
        <v>Министерство физической культуры и спорта Пензенской области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S1" s="98" t="s">
        <v>39</v>
      </c>
      <c r="T1" s="98" t="s">
        <v>38</v>
      </c>
      <c r="U1" s="98" t="s">
        <v>37</v>
      </c>
      <c r="V1" s="98" t="s">
        <v>35</v>
      </c>
      <c r="W1" s="98">
        <v>3</v>
      </c>
      <c r="X1" s="101">
        <v>2</v>
      </c>
      <c r="Y1" s="98">
        <v>1</v>
      </c>
      <c r="Z1" s="98" t="s">
        <v>12</v>
      </c>
      <c r="AA1" s="98" t="s">
        <v>13</v>
      </c>
      <c r="AB1" s="166"/>
      <c r="AC1" s="81"/>
      <c r="AD1" s="100"/>
      <c r="AE1" s="98" t="s">
        <v>39</v>
      </c>
      <c r="AF1" s="98" t="s">
        <v>37</v>
      </c>
      <c r="AG1" s="98" t="s">
        <v>35</v>
      </c>
      <c r="AH1" s="98">
        <v>3</v>
      </c>
      <c r="AI1" s="101">
        <v>2</v>
      </c>
      <c r="AJ1" s="98">
        <v>1</v>
      </c>
      <c r="AK1" s="98" t="s">
        <v>12</v>
      </c>
      <c r="AL1" s="98" t="s">
        <v>12</v>
      </c>
      <c r="AM1" s="166"/>
    </row>
    <row r="2" spans="1:41" s="35" customFormat="1" ht="17.25" customHeight="1">
      <c r="A2" s="313" t="str">
        <f>ДЕВУШКИ!A2:Q2</f>
        <v>Федерация легкой атлетики Пензенской области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S2" s="124">
        <v>3</v>
      </c>
      <c r="T2" s="124">
        <v>6</v>
      </c>
      <c r="U2" s="124">
        <v>7</v>
      </c>
      <c r="V2" s="124">
        <v>8</v>
      </c>
      <c r="W2" s="124">
        <v>9</v>
      </c>
      <c r="X2" s="124">
        <v>10.8</v>
      </c>
      <c r="Y2" s="124">
        <v>12.8</v>
      </c>
      <c r="Z2" s="124">
        <v>14.8</v>
      </c>
      <c r="AA2" s="124"/>
      <c r="AB2" s="167" t="s">
        <v>73</v>
      </c>
      <c r="AC2" s="35" t="s">
        <v>77</v>
      </c>
      <c r="AD2" s="81"/>
      <c r="AE2" s="124">
        <v>3</v>
      </c>
      <c r="AF2" s="124">
        <v>8.4</v>
      </c>
      <c r="AG2" s="124">
        <v>9.4</v>
      </c>
      <c r="AH2" s="124">
        <v>10.4</v>
      </c>
      <c r="AI2" s="124">
        <v>12.4</v>
      </c>
      <c r="AJ2" s="124">
        <v>14.4</v>
      </c>
      <c r="AK2" s="124">
        <v>16</v>
      </c>
      <c r="AL2" s="174">
        <v>18</v>
      </c>
      <c r="AM2" s="167" t="s">
        <v>70</v>
      </c>
      <c r="AN2" s="35" t="s">
        <v>75</v>
      </c>
      <c r="AO2" s="35" t="s">
        <v>47</v>
      </c>
    </row>
    <row r="3" spans="1:40" s="35" customFormat="1" ht="13.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99"/>
      <c r="S3" s="124">
        <v>3</v>
      </c>
      <c r="T3" s="124"/>
      <c r="U3" s="124"/>
      <c r="V3" s="124">
        <v>7.2</v>
      </c>
      <c r="W3" s="124">
        <v>8.2</v>
      </c>
      <c r="X3" s="124">
        <v>10</v>
      </c>
      <c r="Y3" s="124">
        <v>12</v>
      </c>
      <c r="Z3" s="124">
        <v>14</v>
      </c>
      <c r="AA3" s="149">
        <v>15.8</v>
      </c>
      <c r="AB3" s="167" t="s">
        <v>74</v>
      </c>
      <c r="AC3" s="35" t="s">
        <v>78</v>
      </c>
      <c r="AE3" s="174">
        <v>3</v>
      </c>
      <c r="AF3" s="174"/>
      <c r="AG3" s="174">
        <v>9.3</v>
      </c>
      <c r="AH3" s="174">
        <v>10.3</v>
      </c>
      <c r="AI3" s="174">
        <v>12.3</v>
      </c>
      <c r="AJ3" s="174">
        <v>14.3</v>
      </c>
      <c r="AK3" s="174">
        <v>15.9</v>
      </c>
      <c r="AL3" s="174">
        <v>18</v>
      </c>
      <c r="AM3" s="167" t="s">
        <v>71</v>
      </c>
      <c r="AN3" s="35" t="s">
        <v>76</v>
      </c>
    </row>
    <row r="4" spans="1:109" s="35" customFormat="1" ht="45.75" customHeight="1">
      <c r="A4" s="301" t="str">
        <f>ДЕВУШКИ!A4:Q4</f>
        <v>РЕЗУЛЬТАТЫ
Первенства Пензенской области по легкой атлетике среди юниоров и юниорок до 23 лет (1996-1998г.р.),
юношей и девушек до 16 лет (2003г.р. и младше)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Z4" s="81"/>
      <c r="AA4" s="81"/>
      <c r="AB4" s="166"/>
      <c r="AC4" s="100"/>
      <c r="AD4" s="81"/>
      <c r="AE4" s="173">
        <v>3</v>
      </c>
      <c r="AF4" s="173"/>
      <c r="AG4" s="173"/>
      <c r="AH4" s="173">
        <v>10</v>
      </c>
      <c r="AI4" s="173">
        <v>12</v>
      </c>
      <c r="AJ4" s="173">
        <v>14</v>
      </c>
      <c r="AK4" s="173">
        <v>15.6</v>
      </c>
      <c r="AL4" s="173">
        <v>17.2</v>
      </c>
      <c r="AM4" s="168" t="s">
        <v>72</v>
      </c>
      <c r="AN4" s="81" t="s">
        <v>79</v>
      </c>
      <c r="AO4" s="81"/>
      <c r="AP4" s="100"/>
      <c r="AQ4" s="81"/>
      <c r="AR4" s="81"/>
      <c r="AS4" s="100"/>
      <c r="AT4" s="81"/>
      <c r="AU4" s="81"/>
      <c r="AV4" s="100"/>
      <c r="AW4" s="81"/>
      <c r="AX4" s="81"/>
      <c r="AY4" s="100"/>
      <c r="AZ4" s="81"/>
      <c r="BA4" s="81"/>
      <c r="BB4" s="100"/>
      <c r="BC4" s="81"/>
      <c r="BD4" s="81"/>
      <c r="BE4" s="100"/>
      <c r="BF4" s="81"/>
      <c r="BG4" s="81"/>
      <c r="BH4" s="100"/>
      <c r="BI4" s="81"/>
      <c r="BJ4" s="81"/>
      <c r="BK4" s="100"/>
      <c r="BL4" s="81"/>
      <c r="BM4" s="81"/>
      <c r="BN4" s="100"/>
      <c r="BO4" s="81"/>
      <c r="BP4" s="81"/>
      <c r="BQ4" s="100"/>
      <c r="BR4" s="81"/>
      <c r="BS4" s="81"/>
      <c r="BT4" s="100"/>
      <c r="BU4" s="81"/>
      <c r="BV4" s="81"/>
      <c r="BW4" s="100"/>
      <c r="BX4" s="81"/>
      <c r="BY4" s="81"/>
      <c r="BZ4" s="100"/>
      <c r="CA4" s="81"/>
      <c r="CB4" s="81"/>
      <c r="CC4" s="100"/>
      <c r="CD4" s="81"/>
      <c r="CE4" s="81"/>
      <c r="CF4" s="100"/>
      <c r="CG4" s="81"/>
      <c r="CH4" s="81"/>
      <c r="CI4" s="100"/>
      <c r="CJ4" s="81"/>
      <c r="CK4" s="81"/>
      <c r="CL4" s="100"/>
      <c r="CM4" s="81"/>
      <c r="CN4" s="81"/>
      <c r="CO4" s="100"/>
      <c r="CP4" s="81"/>
      <c r="CQ4" s="81"/>
      <c r="CR4" s="100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</row>
    <row r="5" spans="1:39" s="35" customFormat="1" ht="15.75" customHeight="1">
      <c r="A5" s="34"/>
      <c r="B5" s="36"/>
      <c r="C5" s="37" t="s">
        <v>0</v>
      </c>
      <c r="D5" s="314" t="s">
        <v>30</v>
      </c>
      <c r="E5" s="314"/>
      <c r="F5" s="314"/>
      <c r="G5" s="314"/>
      <c r="H5" s="314" t="s">
        <v>94</v>
      </c>
      <c r="I5" s="314"/>
      <c r="J5" s="314"/>
      <c r="K5" s="314"/>
      <c r="L5" s="314"/>
      <c r="M5" s="314"/>
      <c r="N5" s="314"/>
      <c r="O5" s="314"/>
      <c r="P5" s="314"/>
      <c r="Q5" s="314"/>
      <c r="S5" s="59"/>
      <c r="T5" s="59"/>
      <c r="U5" s="59"/>
      <c r="V5" s="38"/>
      <c r="AB5" s="167"/>
      <c r="AE5" s="36"/>
      <c r="AF5" s="36"/>
      <c r="AG5" s="36"/>
      <c r="AH5" s="36"/>
      <c r="AI5" s="36"/>
      <c r="AJ5" s="36"/>
      <c r="AK5" s="36"/>
      <c r="AL5" s="36"/>
      <c r="AM5" s="167"/>
    </row>
    <row r="6" spans="1:39" s="35" customFormat="1" ht="15.75" customHeight="1">
      <c r="A6" s="34"/>
      <c r="B6" s="36"/>
      <c r="C6" s="37"/>
      <c r="D6" s="126"/>
      <c r="E6" s="66"/>
      <c r="F6" s="66"/>
      <c r="G6" s="66"/>
      <c r="H6" s="74"/>
      <c r="I6" s="66"/>
      <c r="J6" s="66"/>
      <c r="K6" s="66"/>
      <c r="L6" s="66"/>
      <c r="M6" s="66"/>
      <c r="N6" s="66"/>
      <c r="O6" s="66"/>
      <c r="P6" s="66"/>
      <c r="Q6" s="66"/>
      <c r="S6" s="59"/>
      <c r="T6" s="59"/>
      <c r="U6" s="59"/>
      <c r="V6" s="38"/>
      <c r="AB6" s="167"/>
      <c r="AE6" s="36"/>
      <c r="AF6" s="36"/>
      <c r="AG6" s="36"/>
      <c r="AH6" s="36"/>
      <c r="AI6" s="36"/>
      <c r="AJ6" s="36"/>
      <c r="AK6" s="36"/>
      <c r="AL6" s="36"/>
      <c r="AM6" s="167"/>
    </row>
    <row r="7" spans="1:39" s="35" customFormat="1" ht="15.75" customHeight="1">
      <c r="A7" s="307" t="s">
        <v>63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S7" s="59"/>
      <c r="T7" s="59"/>
      <c r="U7" s="59"/>
      <c r="V7" s="38"/>
      <c r="AB7" s="167"/>
      <c r="AE7" s="36"/>
      <c r="AF7" s="36"/>
      <c r="AG7" s="36"/>
      <c r="AH7" s="36"/>
      <c r="AI7" s="36"/>
      <c r="AJ7" s="36"/>
      <c r="AK7" s="36"/>
      <c r="AL7" s="36"/>
      <c r="AM7" s="167"/>
    </row>
    <row r="8" spans="1:39" s="35" customFormat="1" ht="18" customHeight="1">
      <c r="A8" s="298" t="s">
        <v>95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69"/>
      <c r="T8" s="69"/>
      <c r="U8" s="69"/>
      <c r="V8" s="70"/>
      <c r="AB8" s="167"/>
      <c r="AE8" s="36"/>
      <c r="AF8" s="36"/>
      <c r="AG8" s="36"/>
      <c r="AH8" s="36"/>
      <c r="AI8" s="36"/>
      <c r="AJ8" s="36"/>
      <c r="AK8" s="36"/>
      <c r="AL8" s="36"/>
      <c r="AM8" s="167"/>
    </row>
    <row r="9" spans="1:39" s="72" customFormat="1" ht="13.5" customHeight="1">
      <c r="A9" s="50"/>
      <c r="B9" s="76"/>
      <c r="C9" s="75"/>
      <c r="D9" s="127"/>
      <c r="E9" s="79"/>
      <c r="F9" s="310"/>
      <c r="G9" s="310"/>
      <c r="H9" s="77"/>
      <c r="I9" s="334"/>
      <c r="J9" s="334"/>
      <c r="K9" s="312" t="s">
        <v>505</v>
      </c>
      <c r="L9" s="312"/>
      <c r="M9" s="312"/>
      <c r="N9" s="312"/>
      <c r="O9" s="312"/>
      <c r="P9" s="312"/>
      <c r="Q9" s="312"/>
      <c r="R9" s="312"/>
      <c r="S9" s="71"/>
      <c r="T9" s="71"/>
      <c r="U9" s="71"/>
      <c r="V9" s="73"/>
      <c r="AB9" s="164"/>
      <c r="AE9" s="164"/>
      <c r="AF9" s="164"/>
      <c r="AG9" s="164"/>
      <c r="AH9" s="164"/>
      <c r="AI9" s="164"/>
      <c r="AJ9" s="164"/>
      <c r="AK9" s="164"/>
      <c r="AL9" s="164"/>
      <c r="AM9" s="164"/>
    </row>
    <row r="10" spans="1:39" s="42" customFormat="1" ht="15.75" customHeight="1">
      <c r="A10" s="328" t="s">
        <v>1</v>
      </c>
      <c r="B10" s="328" t="s">
        <v>11</v>
      </c>
      <c r="C10" s="328" t="s">
        <v>2</v>
      </c>
      <c r="D10" s="335" t="s">
        <v>3</v>
      </c>
      <c r="E10" s="328" t="s">
        <v>4</v>
      </c>
      <c r="F10" s="328" t="s">
        <v>9</v>
      </c>
      <c r="G10" s="328" t="s">
        <v>7</v>
      </c>
      <c r="H10" s="328" t="s">
        <v>8</v>
      </c>
      <c r="I10" s="295" t="s">
        <v>40</v>
      </c>
      <c r="J10" s="296"/>
      <c r="K10" s="296"/>
      <c r="L10" s="296"/>
      <c r="M10" s="296"/>
      <c r="N10" s="296"/>
      <c r="O10" s="297"/>
      <c r="P10" s="330" t="s">
        <v>10</v>
      </c>
      <c r="Q10" s="332" t="s">
        <v>1</v>
      </c>
      <c r="R10" s="338" t="s">
        <v>41</v>
      </c>
      <c r="S10" s="46"/>
      <c r="T10" s="46"/>
      <c r="U10" s="46"/>
      <c r="V10" s="106"/>
      <c r="W10" s="45"/>
      <c r="X10" s="47"/>
      <c r="AB10" s="169"/>
      <c r="AE10" s="165"/>
      <c r="AF10" s="165"/>
      <c r="AG10" s="165"/>
      <c r="AH10" s="165"/>
      <c r="AI10" s="165"/>
      <c r="AJ10" s="165"/>
      <c r="AK10" s="165"/>
      <c r="AL10" s="165"/>
      <c r="AM10" s="169"/>
    </row>
    <row r="11" spans="1:39" s="10" customFormat="1" ht="16.5" customHeight="1">
      <c r="A11" s="329"/>
      <c r="B11" s="329"/>
      <c r="C11" s="329"/>
      <c r="D11" s="336"/>
      <c r="E11" s="329"/>
      <c r="F11" s="329"/>
      <c r="G11" s="329"/>
      <c r="H11" s="329"/>
      <c r="I11" s="125">
        <v>1</v>
      </c>
      <c r="J11" s="125">
        <v>2</v>
      </c>
      <c r="K11" s="125">
        <v>3</v>
      </c>
      <c r="L11" s="125"/>
      <c r="M11" s="125">
        <v>4</v>
      </c>
      <c r="N11" s="125">
        <v>5</v>
      </c>
      <c r="O11" s="125">
        <v>6</v>
      </c>
      <c r="P11" s="331"/>
      <c r="Q11" s="333"/>
      <c r="R11" s="338"/>
      <c r="S11" s="51"/>
      <c r="T11" s="51"/>
      <c r="U11" s="51"/>
      <c r="W11" s="26"/>
      <c r="AB11" s="170"/>
      <c r="AE11" s="8"/>
      <c r="AF11" s="8"/>
      <c r="AG11" s="8"/>
      <c r="AH11" s="8"/>
      <c r="AI11" s="8"/>
      <c r="AJ11" s="8"/>
      <c r="AK11" s="8"/>
      <c r="AL11" s="8"/>
      <c r="AM11" s="170"/>
    </row>
    <row r="12" spans="1:39" s="187" customFormat="1" ht="21.75" customHeight="1">
      <c r="A12" s="181">
        <v>1</v>
      </c>
      <c r="B12" s="177">
        <v>701</v>
      </c>
      <c r="C12" s="182" t="s">
        <v>448</v>
      </c>
      <c r="D12" s="183">
        <v>2003</v>
      </c>
      <c r="E12" s="182" t="s">
        <v>108</v>
      </c>
      <c r="F12" s="183">
        <v>10.29</v>
      </c>
      <c r="G12" s="177">
        <f aca="true" t="shared" si="0" ref="G12:G18">LOOKUP(F12,$S$2:$AA$2,$S$1:$AA$1)</f>
        <v>3</v>
      </c>
      <c r="H12" s="182" t="s">
        <v>503</v>
      </c>
      <c r="I12" s="177"/>
      <c r="J12" s="177"/>
      <c r="K12" s="177"/>
      <c r="L12" s="184"/>
      <c r="M12" s="177"/>
      <c r="N12" s="177"/>
      <c r="O12" s="177"/>
      <c r="P12" s="177"/>
      <c r="Q12" s="177"/>
      <c r="R12" s="176"/>
      <c r="S12" s="185"/>
      <c r="T12" s="185"/>
      <c r="U12" s="185"/>
      <c r="V12" s="191"/>
      <c r="X12" s="188"/>
      <c r="AB12" s="189"/>
      <c r="AE12" s="190"/>
      <c r="AF12" s="190"/>
      <c r="AG12" s="190"/>
      <c r="AH12" s="190"/>
      <c r="AI12" s="190"/>
      <c r="AJ12" s="190"/>
      <c r="AK12" s="190"/>
      <c r="AL12" s="190"/>
      <c r="AM12" s="189"/>
    </row>
    <row r="13" spans="1:39" s="187" customFormat="1" ht="21.75" customHeight="1">
      <c r="A13" s="181">
        <v>2</v>
      </c>
      <c r="B13" s="177">
        <v>19</v>
      </c>
      <c r="C13" s="182" t="s">
        <v>584</v>
      </c>
      <c r="D13" s="183">
        <v>2004</v>
      </c>
      <c r="E13" s="182" t="s">
        <v>108</v>
      </c>
      <c r="F13" s="183">
        <v>8.32</v>
      </c>
      <c r="G13" s="177" t="str">
        <f t="shared" si="0"/>
        <v>1юн</v>
      </c>
      <c r="H13" s="182" t="s">
        <v>503</v>
      </c>
      <c r="I13" s="177"/>
      <c r="J13" s="177"/>
      <c r="K13" s="177"/>
      <c r="L13" s="184"/>
      <c r="M13" s="177"/>
      <c r="N13" s="177"/>
      <c r="O13" s="177"/>
      <c r="P13" s="177"/>
      <c r="Q13" s="177"/>
      <c r="R13" s="176"/>
      <c r="S13" s="185"/>
      <c r="T13" s="185"/>
      <c r="U13" s="185"/>
      <c r="V13" s="191"/>
      <c r="X13" s="188"/>
      <c r="AB13" s="189"/>
      <c r="AE13" s="190"/>
      <c r="AF13" s="190"/>
      <c r="AG13" s="190"/>
      <c r="AH13" s="190"/>
      <c r="AI13" s="190"/>
      <c r="AJ13" s="190"/>
      <c r="AK13" s="190"/>
      <c r="AL13" s="190"/>
      <c r="AM13" s="189"/>
    </row>
    <row r="14" spans="1:39" s="187" customFormat="1" ht="21.75" customHeight="1">
      <c r="A14" s="181">
        <v>3</v>
      </c>
      <c r="B14" s="177">
        <v>389</v>
      </c>
      <c r="C14" s="182" t="s">
        <v>833</v>
      </c>
      <c r="D14" s="183">
        <v>2004</v>
      </c>
      <c r="E14" s="182" t="s">
        <v>108</v>
      </c>
      <c r="F14" s="183">
        <v>8.19</v>
      </c>
      <c r="G14" s="177" t="str">
        <f t="shared" si="0"/>
        <v>1юн</v>
      </c>
      <c r="H14" s="182" t="s">
        <v>788</v>
      </c>
      <c r="I14" s="177"/>
      <c r="J14" s="177"/>
      <c r="K14" s="177"/>
      <c r="L14" s="184"/>
      <c r="M14" s="177"/>
      <c r="N14" s="177"/>
      <c r="O14" s="177"/>
      <c r="P14" s="177"/>
      <c r="Q14" s="177"/>
      <c r="R14" s="176"/>
      <c r="S14" s="185"/>
      <c r="T14" s="185"/>
      <c r="U14" s="185"/>
      <c r="V14" s="186"/>
      <c r="X14" s="188"/>
      <c r="AB14" s="189"/>
      <c r="AE14" s="190"/>
      <c r="AF14" s="190"/>
      <c r="AG14" s="190"/>
      <c r="AH14" s="190"/>
      <c r="AI14" s="190"/>
      <c r="AJ14" s="190"/>
      <c r="AK14" s="190"/>
      <c r="AL14" s="190"/>
      <c r="AM14" s="189"/>
    </row>
    <row r="15" spans="1:39" s="187" customFormat="1" ht="21.75" customHeight="1">
      <c r="A15" s="181">
        <v>4</v>
      </c>
      <c r="B15" s="177">
        <v>151</v>
      </c>
      <c r="C15" s="182" t="s">
        <v>834</v>
      </c>
      <c r="D15" s="183">
        <v>2003</v>
      </c>
      <c r="E15" s="182" t="s">
        <v>119</v>
      </c>
      <c r="F15" s="183">
        <v>7.87</v>
      </c>
      <c r="G15" s="177" t="str">
        <f t="shared" si="0"/>
        <v>2юн</v>
      </c>
      <c r="H15" s="182" t="s">
        <v>509</v>
      </c>
      <c r="I15" s="177"/>
      <c r="J15" s="177"/>
      <c r="K15" s="177"/>
      <c r="L15" s="184"/>
      <c r="M15" s="177"/>
      <c r="N15" s="177"/>
      <c r="O15" s="177"/>
      <c r="P15" s="177"/>
      <c r="Q15" s="177"/>
      <c r="R15" s="176"/>
      <c r="S15" s="185"/>
      <c r="T15" s="185"/>
      <c r="U15" s="185"/>
      <c r="V15" s="186"/>
      <c r="X15" s="188"/>
      <c r="AB15" s="189"/>
      <c r="AE15" s="190"/>
      <c r="AF15" s="190"/>
      <c r="AG15" s="190"/>
      <c r="AH15" s="190"/>
      <c r="AI15" s="190"/>
      <c r="AJ15" s="190"/>
      <c r="AK15" s="190"/>
      <c r="AL15" s="190"/>
      <c r="AM15" s="189"/>
    </row>
    <row r="16" spans="1:39" s="187" customFormat="1" ht="21.75" customHeight="1">
      <c r="A16" s="259">
        <v>5</v>
      </c>
      <c r="B16" s="192">
        <v>455</v>
      </c>
      <c r="C16" s="193" t="s">
        <v>836</v>
      </c>
      <c r="D16" s="194">
        <v>2005</v>
      </c>
      <c r="E16" s="193" t="s">
        <v>119</v>
      </c>
      <c r="F16" s="194">
        <v>7.66</v>
      </c>
      <c r="G16" s="192" t="str">
        <f t="shared" si="0"/>
        <v>2юн</v>
      </c>
      <c r="H16" s="193" t="s">
        <v>509</v>
      </c>
      <c r="I16" s="192"/>
      <c r="J16" s="192"/>
      <c r="K16" s="192"/>
      <c r="L16" s="195"/>
      <c r="M16" s="192"/>
      <c r="N16" s="192"/>
      <c r="O16" s="192"/>
      <c r="P16" s="192"/>
      <c r="Q16" s="192"/>
      <c r="R16" s="196"/>
      <c r="S16" s="185"/>
      <c r="T16" s="185"/>
      <c r="U16" s="185"/>
      <c r="V16" s="191"/>
      <c r="X16" s="188"/>
      <c r="AB16" s="189"/>
      <c r="AE16" s="190"/>
      <c r="AF16" s="190"/>
      <c r="AG16" s="190"/>
      <c r="AH16" s="190"/>
      <c r="AI16" s="190"/>
      <c r="AJ16" s="190"/>
      <c r="AK16" s="190"/>
      <c r="AL16" s="190"/>
      <c r="AM16" s="189"/>
    </row>
    <row r="17" spans="1:39" s="176" customFormat="1" ht="21.75" customHeight="1">
      <c r="A17" s="181">
        <v>6</v>
      </c>
      <c r="B17" s="177">
        <v>522</v>
      </c>
      <c r="C17" s="182" t="s">
        <v>476</v>
      </c>
      <c r="D17" s="183">
        <v>2003</v>
      </c>
      <c r="E17" s="182" t="s">
        <v>119</v>
      </c>
      <c r="F17" s="183">
        <v>7.45</v>
      </c>
      <c r="G17" s="177" t="str">
        <f t="shared" si="0"/>
        <v>2юн</v>
      </c>
      <c r="H17" s="182" t="s">
        <v>509</v>
      </c>
      <c r="I17" s="177"/>
      <c r="J17" s="177"/>
      <c r="K17" s="177"/>
      <c r="L17" s="184"/>
      <c r="M17" s="177"/>
      <c r="N17" s="177"/>
      <c r="O17" s="177"/>
      <c r="P17" s="177"/>
      <c r="Q17" s="177"/>
      <c r="S17" s="260"/>
      <c r="T17" s="260"/>
      <c r="U17" s="260"/>
      <c r="V17" s="261"/>
      <c r="X17" s="262"/>
      <c r="AB17" s="263"/>
      <c r="AE17" s="177"/>
      <c r="AF17" s="177"/>
      <c r="AG17" s="177"/>
      <c r="AH17" s="177"/>
      <c r="AI17" s="177"/>
      <c r="AJ17" s="177"/>
      <c r="AK17" s="177"/>
      <c r="AL17" s="177"/>
      <c r="AM17" s="263"/>
    </row>
    <row r="18" spans="1:39" s="176" customFormat="1" ht="21.75" customHeight="1">
      <c r="A18" s="181">
        <v>7</v>
      </c>
      <c r="B18" s="177">
        <v>150</v>
      </c>
      <c r="C18" s="182" t="s">
        <v>835</v>
      </c>
      <c r="D18" s="183">
        <v>2005</v>
      </c>
      <c r="E18" s="182" t="s">
        <v>119</v>
      </c>
      <c r="F18" s="183">
        <v>6.93</v>
      </c>
      <c r="G18" s="177" t="str">
        <f t="shared" si="0"/>
        <v>3юн</v>
      </c>
      <c r="H18" s="182" t="s">
        <v>509</v>
      </c>
      <c r="I18" s="177"/>
      <c r="J18" s="177"/>
      <c r="K18" s="177"/>
      <c r="L18" s="184"/>
      <c r="M18" s="177"/>
      <c r="N18" s="177"/>
      <c r="O18" s="177"/>
      <c r="P18" s="177"/>
      <c r="Q18" s="177"/>
      <c r="S18" s="260"/>
      <c r="T18" s="260"/>
      <c r="U18" s="260"/>
      <c r="V18" s="261"/>
      <c r="X18" s="262"/>
      <c r="AB18" s="263"/>
      <c r="AE18" s="177"/>
      <c r="AF18" s="177"/>
      <c r="AG18" s="177"/>
      <c r="AH18" s="177"/>
      <c r="AI18" s="177"/>
      <c r="AJ18" s="177"/>
      <c r="AK18" s="177"/>
      <c r="AL18" s="177"/>
      <c r="AM18" s="263"/>
    </row>
    <row r="19" spans="1:39" s="139" customFormat="1" ht="20.25" customHeight="1">
      <c r="A19" s="307" t="s">
        <v>69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5"/>
      <c r="S19" s="141"/>
      <c r="T19" s="141"/>
      <c r="U19" s="141"/>
      <c r="V19" s="142"/>
      <c r="X19" s="138"/>
      <c r="AB19" s="171"/>
      <c r="AE19" s="148"/>
      <c r="AF19" s="148"/>
      <c r="AG19" s="148"/>
      <c r="AH19" s="148"/>
      <c r="AI19" s="148"/>
      <c r="AJ19" s="148"/>
      <c r="AK19" s="148"/>
      <c r="AL19" s="148"/>
      <c r="AM19" s="171"/>
    </row>
    <row r="20" spans="1:39" s="139" customFormat="1" ht="20.25" customHeight="1">
      <c r="A20" s="298" t="s">
        <v>42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141"/>
      <c r="T20" s="141"/>
      <c r="U20" s="141"/>
      <c r="V20" s="142"/>
      <c r="X20" s="138"/>
      <c r="AB20" s="171"/>
      <c r="AE20" s="148"/>
      <c r="AF20" s="148"/>
      <c r="AG20" s="148"/>
      <c r="AH20" s="148"/>
      <c r="AI20" s="148"/>
      <c r="AJ20" s="148"/>
      <c r="AK20" s="148"/>
      <c r="AL20" s="148"/>
      <c r="AM20" s="171"/>
    </row>
    <row r="21" spans="1:39" s="139" customFormat="1" ht="20.25" customHeight="1">
      <c r="A21" s="50"/>
      <c r="B21" s="76"/>
      <c r="C21" s="75"/>
      <c r="D21" s="127"/>
      <c r="E21" s="79"/>
      <c r="F21" s="310"/>
      <c r="G21" s="310"/>
      <c r="H21" s="77"/>
      <c r="I21" s="334"/>
      <c r="J21" s="334"/>
      <c r="K21" s="312" t="s">
        <v>441</v>
      </c>
      <c r="L21" s="312"/>
      <c r="M21" s="312"/>
      <c r="N21" s="312"/>
      <c r="O21" s="312"/>
      <c r="P21" s="312"/>
      <c r="Q21" s="312"/>
      <c r="R21" s="312"/>
      <c r="S21" s="141"/>
      <c r="T21" s="141"/>
      <c r="U21" s="141"/>
      <c r="V21" s="142"/>
      <c r="X21" s="138"/>
      <c r="AB21" s="171"/>
      <c r="AE21" s="148"/>
      <c r="AF21" s="148"/>
      <c r="AG21" s="148"/>
      <c r="AH21" s="148"/>
      <c r="AI21" s="148"/>
      <c r="AJ21" s="148"/>
      <c r="AK21" s="148"/>
      <c r="AL21" s="148"/>
      <c r="AM21" s="171"/>
    </row>
    <row r="22" spans="1:39" s="139" customFormat="1" ht="20.25" customHeight="1">
      <c r="A22" s="328" t="s">
        <v>1</v>
      </c>
      <c r="B22" s="328" t="s">
        <v>11</v>
      </c>
      <c r="C22" s="328" t="s">
        <v>2</v>
      </c>
      <c r="D22" s="335" t="s">
        <v>3</v>
      </c>
      <c r="E22" s="328" t="s">
        <v>4</v>
      </c>
      <c r="F22" s="328" t="s">
        <v>9</v>
      </c>
      <c r="G22" s="328" t="s">
        <v>7</v>
      </c>
      <c r="H22" s="328" t="s">
        <v>8</v>
      </c>
      <c r="I22" s="295" t="s">
        <v>40</v>
      </c>
      <c r="J22" s="296"/>
      <c r="K22" s="296"/>
      <c r="L22" s="296"/>
      <c r="M22" s="296"/>
      <c r="N22" s="296"/>
      <c r="O22" s="297"/>
      <c r="P22" s="330" t="s">
        <v>10</v>
      </c>
      <c r="Q22" s="332" t="s">
        <v>1</v>
      </c>
      <c r="R22" s="324" t="s">
        <v>41</v>
      </c>
      <c r="S22" s="141"/>
      <c r="T22" s="141"/>
      <c r="U22" s="141"/>
      <c r="V22" s="25"/>
      <c r="X22" s="138"/>
      <c r="AB22" s="171"/>
      <c r="AE22" s="148"/>
      <c r="AF22" s="148"/>
      <c r="AG22" s="148"/>
      <c r="AH22" s="148"/>
      <c r="AI22" s="148"/>
      <c r="AJ22" s="148"/>
      <c r="AK22" s="148"/>
      <c r="AL22" s="148"/>
      <c r="AM22" s="171"/>
    </row>
    <row r="23" spans="1:39" s="139" customFormat="1" ht="20.25" customHeight="1">
      <c r="A23" s="329"/>
      <c r="B23" s="329"/>
      <c r="C23" s="329"/>
      <c r="D23" s="336"/>
      <c r="E23" s="329"/>
      <c r="F23" s="329"/>
      <c r="G23" s="329"/>
      <c r="H23" s="329"/>
      <c r="I23" s="125">
        <v>1</v>
      </c>
      <c r="J23" s="125">
        <v>2</v>
      </c>
      <c r="K23" s="125">
        <v>3</v>
      </c>
      <c r="L23" s="125"/>
      <c r="M23" s="125">
        <v>4</v>
      </c>
      <c r="N23" s="125">
        <v>5</v>
      </c>
      <c r="O23" s="125">
        <v>6</v>
      </c>
      <c r="P23" s="331"/>
      <c r="Q23" s="333"/>
      <c r="R23" s="325"/>
      <c r="S23" s="141"/>
      <c r="T23" s="141"/>
      <c r="U23" s="141"/>
      <c r="V23" s="25"/>
      <c r="X23" s="138"/>
      <c r="AB23" s="171"/>
      <c r="AE23" s="148"/>
      <c r="AF23" s="148"/>
      <c r="AG23" s="148"/>
      <c r="AH23" s="148"/>
      <c r="AI23" s="148"/>
      <c r="AJ23" s="148"/>
      <c r="AK23" s="148"/>
      <c r="AL23" s="148"/>
      <c r="AM23" s="171"/>
    </row>
    <row r="24" spans="1:39" s="139" customFormat="1" ht="19.5" customHeight="1">
      <c r="A24" s="89">
        <v>1</v>
      </c>
      <c r="B24" s="133">
        <v>442</v>
      </c>
      <c r="C24" s="87" t="s">
        <v>203</v>
      </c>
      <c r="D24" s="92">
        <v>2004</v>
      </c>
      <c r="E24" s="87" t="s">
        <v>162</v>
      </c>
      <c r="F24" s="92">
        <v>6.24</v>
      </c>
      <c r="G24" s="133" t="str">
        <f>LOOKUP(F24,$AE$2:$AL$2,$AE$1:$AL$1)</f>
        <v>бр</v>
      </c>
      <c r="H24" s="87" t="s">
        <v>163</v>
      </c>
      <c r="I24" s="133"/>
      <c r="J24" s="133"/>
      <c r="K24" s="133"/>
      <c r="L24" s="147"/>
      <c r="M24" s="133"/>
      <c r="N24" s="133"/>
      <c r="O24" s="133"/>
      <c r="P24" s="133"/>
      <c r="Q24" s="133"/>
      <c r="R24" s="137"/>
      <c r="S24" s="141"/>
      <c r="T24" s="141"/>
      <c r="U24" s="141"/>
      <c r="V24" s="25"/>
      <c r="X24" s="138"/>
      <c r="AB24" s="171"/>
      <c r="AE24" s="148"/>
      <c r="AF24" s="148"/>
      <c r="AG24" s="148"/>
      <c r="AH24" s="148"/>
      <c r="AI24" s="148"/>
      <c r="AJ24" s="148"/>
      <c r="AK24" s="148"/>
      <c r="AL24" s="148"/>
      <c r="AM24" s="171"/>
    </row>
    <row r="25" spans="1:18" ht="19.5" customHeight="1">
      <c r="A25" s="89">
        <v>2</v>
      </c>
      <c r="B25" s="133">
        <v>449</v>
      </c>
      <c r="C25" s="87" t="s">
        <v>161</v>
      </c>
      <c r="D25" s="92">
        <v>2004</v>
      </c>
      <c r="E25" s="87" t="s">
        <v>162</v>
      </c>
      <c r="F25" s="92">
        <v>5.93</v>
      </c>
      <c r="G25" s="133" t="str">
        <f>LOOKUP(F25,$AE$2:$AL$2,$AE$1:$AL$1)</f>
        <v>бр</v>
      </c>
      <c r="H25" s="87" t="s">
        <v>163</v>
      </c>
      <c r="I25" s="133"/>
      <c r="J25" s="133"/>
      <c r="K25" s="133"/>
      <c r="L25" s="147"/>
      <c r="M25" s="133"/>
      <c r="N25" s="133"/>
      <c r="O25" s="133"/>
      <c r="P25" s="133"/>
      <c r="Q25" s="133"/>
      <c r="R25" s="137"/>
    </row>
    <row r="26" spans="1:39" s="139" customFormat="1" ht="19.5" customHeight="1">
      <c r="A26" s="307" t="s">
        <v>57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5"/>
      <c r="S26" s="141"/>
      <c r="T26" s="141"/>
      <c r="U26" s="141"/>
      <c r="V26" s="142"/>
      <c r="X26" s="138"/>
      <c r="AB26" s="171"/>
      <c r="AE26" s="148"/>
      <c r="AF26" s="148"/>
      <c r="AG26" s="148"/>
      <c r="AH26" s="148"/>
      <c r="AI26" s="148"/>
      <c r="AJ26" s="148"/>
      <c r="AK26" s="148"/>
      <c r="AL26" s="148"/>
      <c r="AM26" s="171"/>
    </row>
    <row r="27" spans="1:39" s="139" customFormat="1" ht="19.5" customHeight="1">
      <c r="A27" s="89">
        <v>1</v>
      </c>
      <c r="B27" s="133">
        <v>109</v>
      </c>
      <c r="C27" s="87" t="s">
        <v>442</v>
      </c>
      <c r="D27" s="92">
        <v>1997</v>
      </c>
      <c r="E27" s="87" t="s">
        <v>119</v>
      </c>
      <c r="F27" s="92">
        <v>11.18</v>
      </c>
      <c r="G27" s="133">
        <f>LOOKUP(F27,$AE$2:$AL$2,$AE$1:$AL$1)</f>
        <v>3</v>
      </c>
      <c r="H27" s="87" t="s">
        <v>183</v>
      </c>
      <c r="I27" s="133"/>
      <c r="J27" s="133"/>
      <c r="K27" s="133"/>
      <c r="L27" s="147"/>
      <c r="M27" s="133"/>
      <c r="N27" s="133"/>
      <c r="O27" s="133"/>
      <c r="P27" s="133"/>
      <c r="Q27" s="133"/>
      <c r="R27" s="137"/>
      <c r="S27" s="141"/>
      <c r="T27" s="141"/>
      <c r="U27" s="141"/>
      <c r="V27" s="25"/>
      <c r="X27" s="138"/>
      <c r="AB27" s="171"/>
      <c r="AE27" s="148"/>
      <c r="AF27" s="148"/>
      <c r="AG27" s="148"/>
      <c r="AH27" s="148"/>
      <c r="AI27" s="148"/>
      <c r="AJ27" s="148"/>
      <c r="AK27" s="148"/>
      <c r="AL27" s="148"/>
      <c r="AM27" s="171"/>
    </row>
    <row r="28" spans="1:18" ht="19.5" customHeight="1">
      <c r="A28" s="89"/>
      <c r="B28" s="133">
        <v>8</v>
      </c>
      <c r="C28" s="87" t="s">
        <v>208</v>
      </c>
      <c r="D28" s="92">
        <v>1998</v>
      </c>
      <c r="E28" s="87" t="s">
        <v>207</v>
      </c>
      <c r="F28" s="92" t="s">
        <v>847</v>
      </c>
      <c r="G28" s="133"/>
      <c r="H28" s="87" t="s">
        <v>206</v>
      </c>
      <c r="I28" s="133"/>
      <c r="J28" s="133"/>
      <c r="K28" s="133"/>
      <c r="L28" s="147"/>
      <c r="M28" s="133"/>
      <c r="N28" s="133"/>
      <c r="O28" s="133"/>
      <c r="P28" s="133"/>
      <c r="Q28" s="133"/>
      <c r="R28" s="137"/>
    </row>
    <row r="29" spans="1:18" ht="19.5" customHeight="1">
      <c r="A29" s="89"/>
      <c r="B29" s="133">
        <v>9</v>
      </c>
      <c r="C29" s="87" t="s">
        <v>204</v>
      </c>
      <c r="D29" s="92">
        <v>1998</v>
      </c>
      <c r="E29" s="87" t="s">
        <v>205</v>
      </c>
      <c r="F29" s="92" t="s">
        <v>847</v>
      </c>
      <c r="G29" s="133"/>
      <c r="H29" s="87" t="s">
        <v>206</v>
      </c>
      <c r="I29" s="133"/>
      <c r="J29" s="133"/>
      <c r="K29" s="133"/>
      <c r="L29" s="147"/>
      <c r="M29" s="133"/>
      <c r="N29" s="133"/>
      <c r="O29" s="133"/>
      <c r="P29" s="133"/>
      <c r="Q29" s="133"/>
      <c r="R29" s="137"/>
    </row>
    <row r="30" spans="1:39" s="139" customFormat="1" ht="19.5" customHeight="1">
      <c r="A30" s="307" t="s">
        <v>932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5"/>
      <c r="S30" s="141"/>
      <c r="T30" s="141"/>
      <c r="U30" s="141"/>
      <c r="V30" s="142"/>
      <c r="X30" s="138"/>
      <c r="AB30" s="171"/>
      <c r="AE30" s="148"/>
      <c r="AF30" s="148"/>
      <c r="AG30" s="148"/>
      <c r="AH30" s="148"/>
      <c r="AI30" s="148"/>
      <c r="AJ30" s="148"/>
      <c r="AK30" s="148"/>
      <c r="AL30" s="148"/>
      <c r="AM30" s="171"/>
    </row>
    <row r="31" spans="1:39" s="139" customFormat="1" ht="19.5" customHeight="1">
      <c r="A31" s="89">
        <v>1</v>
      </c>
      <c r="B31" s="133">
        <v>444</v>
      </c>
      <c r="C31" s="87" t="s">
        <v>443</v>
      </c>
      <c r="D31" s="92">
        <v>2001</v>
      </c>
      <c r="E31" s="87" t="s">
        <v>108</v>
      </c>
      <c r="F31" s="92">
        <v>10.79</v>
      </c>
      <c r="G31" s="133">
        <f>LOOKUP(F31,$AE$2:$AL$2,$AE$1:$AL$1)</f>
        <v>3</v>
      </c>
      <c r="H31" s="87" t="s">
        <v>444</v>
      </c>
      <c r="I31" s="133"/>
      <c r="J31" s="133"/>
      <c r="K31" s="133"/>
      <c r="L31" s="147"/>
      <c r="M31" s="133"/>
      <c r="N31" s="133"/>
      <c r="O31" s="133"/>
      <c r="P31" s="133"/>
      <c r="Q31" s="133"/>
      <c r="R31" s="137"/>
      <c r="S31" s="141"/>
      <c r="T31" s="141"/>
      <c r="U31" s="141"/>
      <c r="V31" s="25"/>
      <c r="X31" s="138"/>
      <c r="AB31" s="171"/>
      <c r="AE31" s="148"/>
      <c r="AF31" s="148"/>
      <c r="AG31" s="148"/>
      <c r="AH31" s="148"/>
      <c r="AI31" s="148"/>
      <c r="AJ31" s="148"/>
      <c r="AK31" s="148"/>
      <c r="AL31" s="148"/>
      <c r="AM31" s="171"/>
    </row>
    <row r="32" spans="1:18" ht="21" customHeight="1">
      <c r="A32" s="203"/>
      <c r="B32" s="148"/>
      <c r="C32" s="204"/>
      <c r="D32" s="205"/>
      <c r="E32" s="204"/>
      <c r="F32" s="205"/>
      <c r="G32" s="148"/>
      <c r="H32" s="204"/>
      <c r="I32" s="148"/>
      <c r="J32" s="148"/>
      <c r="K32" s="148"/>
      <c r="L32" s="206"/>
      <c r="M32" s="148"/>
      <c r="N32" s="148"/>
      <c r="O32" s="148"/>
      <c r="P32" s="148"/>
      <c r="Q32" s="148"/>
      <c r="R32" s="139"/>
    </row>
  </sheetData>
  <sheetProtection/>
  <mergeCells count="43">
    <mergeCell ref="R10:R11"/>
    <mergeCell ref="F10:F11"/>
    <mergeCell ref="G10:G11"/>
    <mergeCell ref="H10:H11"/>
    <mergeCell ref="I10:O10"/>
    <mergeCell ref="P10:P11"/>
    <mergeCell ref="Q10:Q11"/>
    <mergeCell ref="A7:Q7"/>
    <mergeCell ref="A8:R8"/>
    <mergeCell ref="F9:G9"/>
    <mergeCell ref="I9:J9"/>
    <mergeCell ref="K9:R9"/>
    <mergeCell ref="A10:A11"/>
    <mergeCell ref="B10:B11"/>
    <mergeCell ref="C10:C11"/>
    <mergeCell ref="D10:D11"/>
    <mergeCell ref="E10:E11"/>
    <mergeCell ref="A30:Q30"/>
    <mergeCell ref="A26:Q26"/>
    <mergeCell ref="A19:Q19"/>
    <mergeCell ref="A20:R20"/>
    <mergeCell ref="F21:G21"/>
    <mergeCell ref="I21:J21"/>
    <mergeCell ref="F22:F23"/>
    <mergeCell ref="G22:G23"/>
    <mergeCell ref="H22:H23"/>
    <mergeCell ref="I22:O22"/>
    <mergeCell ref="F5:G5"/>
    <mergeCell ref="D5:E5"/>
    <mergeCell ref="A1:Q1"/>
    <mergeCell ref="A2:Q2"/>
    <mergeCell ref="A3:Q3"/>
    <mergeCell ref="H5:Q5"/>
    <mergeCell ref="A4:Q4"/>
    <mergeCell ref="P22:P23"/>
    <mergeCell ref="Q22:Q23"/>
    <mergeCell ref="K21:R21"/>
    <mergeCell ref="A22:A23"/>
    <mergeCell ref="B22:B23"/>
    <mergeCell ref="C22:C23"/>
    <mergeCell ref="D22:D23"/>
    <mergeCell ref="E22:E23"/>
    <mergeCell ref="R22:R23"/>
  </mergeCells>
  <printOptions horizontalCentered="1"/>
  <pageMargins left="0.1968503937007874" right="0.15748031496062992" top="0.15748031496062992" bottom="0.15748031496062992" header="0.15748031496062992" footer="0.15748031496062992"/>
  <pageSetup fitToHeight="2" horizontalDpi="600" verticalDpi="600" orientation="landscape" paperSize="9" scale="99" r:id="rId1"/>
  <rowBreaks count="1" manualBreakCount="1">
    <brk id="18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S32"/>
  <sheetViews>
    <sheetView view="pageBreakPreview" zoomScaleSheetLayoutView="100" zoomScalePageLayoutView="0" workbookViewId="0" topLeftCell="A1">
      <selection activeCell="P15" sqref="P15"/>
    </sheetView>
  </sheetViews>
  <sheetFormatPr defaultColWidth="9.00390625" defaultRowHeight="12.75"/>
  <cols>
    <col min="1" max="1" width="4.00390625" style="19" customWidth="1"/>
    <col min="2" max="2" width="5.75390625" style="3" customWidth="1"/>
    <col min="3" max="3" width="22.125" style="2" customWidth="1"/>
    <col min="4" max="4" width="7.75390625" style="251" customWidth="1"/>
    <col min="5" max="5" width="15.25390625" style="5" customWidth="1"/>
    <col min="6" max="6" width="9.25390625" style="3" hidden="1" customWidth="1"/>
    <col min="7" max="7" width="7.125" style="3" hidden="1" customWidth="1"/>
    <col min="8" max="8" width="36.375" style="2" hidden="1" customWidth="1"/>
    <col min="9" max="29" width="3.625" style="3" customWidth="1"/>
    <col min="30" max="30" width="6.125" style="3" customWidth="1"/>
    <col min="31" max="31" width="4.375" style="3" customWidth="1"/>
    <col min="32" max="32" width="3.375" style="2" customWidth="1"/>
    <col min="33" max="34" width="5.375" style="2" customWidth="1"/>
    <col min="35" max="38" width="5.375" style="44" customWidth="1"/>
    <col min="39" max="41" width="5.375" style="2" customWidth="1"/>
    <col min="42" max="42" width="4.625" style="2" customWidth="1"/>
    <col min="43" max="112" width="3.375" style="2" customWidth="1"/>
    <col min="113" max="16384" width="9.125" style="2" customWidth="1"/>
  </cols>
  <sheetData>
    <row r="1" spans="1:49" s="35" customFormat="1" ht="17.25" customHeight="1">
      <c r="A1" s="313" t="str">
        <f>'[2]ДЕВУШКИ'!A1:R1</f>
        <v>Министерство физической культуры и спорта Пензенской области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G1" s="98" t="s">
        <v>39</v>
      </c>
      <c r="AH1" s="98" t="s">
        <v>38</v>
      </c>
      <c r="AI1" s="98" t="s">
        <v>37</v>
      </c>
      <c r="AJ1" s="98" t="s">
        <v>35</v>
      </c>
      <c r="AK1" s="98">
        <v>3</v>
      </c>
      <c r="AL1" s="101">
        <v>2</v>
      </c>
      <c r="AM1" s="98">
        <v>1</v>
      </c>
      <c r="AN1" s="98" t="s">
        <v>12</v>
      </c>
      <c r="AO1" s="98" t="s">
        <v>13</v>
      </c>
      <c r="AP1" s="98" t="s">
        <v>13</v>
      </c>
      <c r="AQ1" s="81"/>
      <c r="AR1" s="81"/>
      <c r="AS1" s="100"/>
      <c r="AT1" s="81"/>
      <c r="AU1" s="81"/>
      <c r="AV1" s="100"/>
      <c r="AW1" s="81"/>
    </row>
    <row r="2" spans="1:49" s="35" customFormat="1" ht="17.25" customHeight="1">
      <c r="A2" s="313" t="str">
        <f>'[2]ДЕВУШКИ'!A2:R2</f>
        <v>Федерация легкой атлетики Пензенской области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G2" s="246">
        <v>100</v>
      </c>
      <c r="AH2" s="246">
        <v>130</v>
      </c>
      <c r="AI2" s="246">
        <v>140</v>
      </c>
      <c r="AJ2" s="246">
        <v>150</v>
      </c>
      <c r="AK2" s="246">
        <v>160</v>
      </c>
      <c r="AL2" s="246">
        <v>175</v>
      </c>
      <c r="AM2" s="246">
        <v>190</v>
      </c>
      <c r="AN2" s="246">
        <v>202</v>
      </c>
      <c r="AO2" s="246">
        <v>215</v>
      </c>
      <c r="AP2" s="246">
        <v>228</v>
      </c>
      <c r="AQ2" s="81" t="s">
        <v>79</v>
      </c>
      <c r="AR2" s="81"/>
      <c r="AS2" s="100"/>
      <c r="AT2" s="81"/>
      <c r="AU2" s="102"/>
      <c r="AV2" s="81"/>
      <c r="AW2" s="81"/>
    </row>
    <row r="3" spans="1:43" s="35" customFormat="1" ht="17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99"/>
      <c r="AG3" s="246">
        <v>100</v>
      </c>
      <c r="AH3" s="246">
        <v>120</v>
      </c>
      <c r="AI3" s="246">
        <v>130</v>
      </c>
      <c r="AJ3" s="246">
        <v>140</v>
      </c>
      <c r="AK3" s="246">
        <v>150</v>
      </c>
      <c r="AL3" s="246">
        <v>160</v>
      </c>
      <c r="AM3" s="246">
        <v>170</v>
      </c>
      <c r="AN3" s="246">
        <v>182</v>
      </c>
      <c r="AO3" s="246">
        <v>194</v>
      </c>
      <c r="AP3" s="252">
        <v>200</v>
      </c>
      <c r="AQ3" s="35" t="s">
        <v>78</v>
      </c>
    </row>
    <row r="4" spans="1:123" s="35" customFormat="1" ht="44.25" customHeight="1">
      <c r="A4" s="301" t="str">
        <f>ЮНОШИ!A4</f>
        <v>РЕЗУЛЬТАТЫ
Первенства Пензенской области по легкой атлетике среди юниоров и юниорок до 23 лет (1996-1998г.р.),
юношей и девушек до 16 лет (2003г.р. и младше)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N4" s="81"/>
      <c r="AO4" s="100"/>
      <c r="AP4" s="81"/>
      <c r="AQ4" s="81"/>
      <c r="AR4" s="100"/>
      <c r="AS4" s="81"/>
      <c r="AT4" s="81"/>
      <c r="AU4" s="100"/>
      <c r="AV4" s="81"/>
      <c r="AW4" s="81"/>
      <c r="AX4" s="100"/>
      <c r="AY4" s="81"/>
      <c r="AZ4" s="81"/>
      <c r="BA4" s="100"/>
      <c r="BB4" s="81"/>
      <c r="BC4" s="81"/>
      <c r="BD4" s="100"/>
      <c r="BE4" s="81"/>
      <c r="BF4" s="81"/>
      <c r="BG4" s="100"/>
      <c r="BH4" s="81"/>
      <c r="BI4" s="81"/>
      <c r="BJ4" s="100"/>
      <c r="BK4" s="81"/>
      <c r="BL4" s="81"/>
      <c r="BM4" s="100"/>
      <c r="BN4" s="81"/>
      <c r="BO4" s="81"/>
      <c r="BP4" s="100"/>
      <c r="BQ4" s="81"/>
      <c r="BR4" s="81"/>
      <c r="BS4" s="100"/>
      <c r="BT4" s="81"/>
      <c r="BU4" s="81"/>
      <c r="BV4" s="100"/>
      <c r="BW4" s="81"/>
      <c r="BX4" s="81"/>
      <c r="BY4" s="100"/>
      <c r="BZ4" s="81"/>
      <c r="CA4" s="81"/>
      <c r="CB4" s="100"/>
      <c r="CC4" s="81"/>
      <c r="CD4" s="81"/>
      <c r="CE4" s="100"/>
      <c r="CF4" s="81"/>
      <c r="CG4" s="81"/>
      <c r="CH4" s="100"/>
      <c r="CI4" s="81"/>
      <c r="CJ4" s="81"/>
      <c r="CK4" s="100"/>
      <c r="CL4" s="81"/>
      <c r="CM4" s="81"/>
      <c r="CN4" s="100"/>
      <c r="CO4" s="81"/>
      <c r="CP4" s="81"/>
      <c r="CQ4" s="100"/>
      <c r="CR4" s="81"/>
      <c r="CS4" s="81"/>
      <c r="CT4" s="100"/>
      <c r="CU4" s="81"/>
      <c r="CV4" s="81"/>
      <c r="CW4" s="100"/>
      <c r="CX4" s="81"/>
      <c r="CY4" s="81"/>
      <c r="CZ4" s="100"/>
      <c r="DA4" s="81"/>
      <c r="DB4" s="81"/>
      <c r="DC4" s="100"/>
      <c r="DD4" s="81"/>
      <c r="DE4" s="81"/>
      <c r="DF4" s="100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</row>
    <row r="5" spans="1:36" s="35" customFormat="1" ht="15.75" customHeight="1">
      <c r="A5" s="34"/>
      <c r="B5" s="36"/>
      <c r="C5" s="37" t="s">
        <v>0</v>
      </c>
      <c r="D5" s="314" t="s">
        <v>30</v>
      </c>
      <c r="E5" s="314"/>
      <c r="F5" s="314"/>
      <c r="G5" s="314"/>
      <c r="H5" s="314" t="s">
        <v>94</v>
      </c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I5" s="59"/>
      <c r="AJ5" s="38"/>
    </row>
    <row r="6" spans="1:36" s="35" customFormat="1" ht="15.75" customHeight="1">
      <c r="A6" s="34"/>
      <c r="B6" s="36"/>
      <c r="C6" s="37"/>
      <c r="D6" s="219"/>
      <c r="E6" s="66"/>
      <c r="F6" s="66"/>
      <c r="G6" s="66"/>
      <c r="H6" s="74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I6" s="59"/>
      <c r="AJ6" s="38"/>
    </row>
    <row r="7" spans="1:36" s="35" customFormat="1" ht="15.75" customHeight="1">
      <c r="A7" s="307" t="s">
        <v>63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I7" s="59"/>
      <c r="AJ7" s="38"/>
    </row>
    <row r="8" spans="1:36" s="35" customFormat="1" ht="18" customHeight="1">
      <c r="A8" s="298" t="s">
        <v>105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I8" s="69"/>
      <c r="AJ8" s="70"/>
    </row>
    <row r="9" spans="1:36" s="78" customFormat="1" ht="13.5" customHeight="1">
      <c r="A9" s="198"/>
      <c r="B9" s="220"/>
      <c r="C9" s="221"/>
      <c r="D9" s="222"/>
      <c r="E9" s="345"/>
      <c r="F9" s="345"/>
      <c r="G9" s="345"/>
      <c r="H9" s="77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4"/>
      <c r="V9" s="224"/>
      <c r="W9" s="224"/>
      <c r="X9" s="223"/>
      <c r="Y9" s="223"/>
      <c r="Z9" s="223"/>
      <c r="AA9" s="223"/>
      <c r="AB9" s="223"/>
      <c r="AC9" s="223"/>
      <c r="AD9" s="224"/>
      <c r="AE9" s="224"/>
      <c r="AI9" s="24"/>
      <c r="AJ9" s="25"/>
    </row>
    <row r="10" spans="1:36" s="72" customFormat="1" ht="13.5" customHeight="1">
      <c r="A10" s="50"/>
      <c r="B10" s="76"/>
      <c r="C10" s="75"/>
      <c r="D10" s="225"/>
      <c r="E10" s="79"/>
      <c r="F10" s="310"/>
      <c r="G10" s="310"/>
      <c r="H10" s="77"/>
      <c r="I10" s="334" t="s">
        <v>446</v>
      </c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I10" s="71"/>
      <c r="AJ10" s="73"/>
    </row>
    <row r="11" spans="1:38" s="42" customFormat="1" ht="15.75" customHeight="1">
      <c r="A11" s="328" t="s">
        <v>44</v>
      </c>
      <c r="B11" s="328" t="s">
        <v>11</v>
      </c>
      <c r="C11" s="328" t="s">
        <v>2</v>
      </c>
      <c r="D11" s="339" t="s">
        <v>3</v>
      </c>
      <c r="E11" s="328" t="s">
        <v>4</v>
      </c>
      <c r="F11" s="328" t="s">
        <v>9</v>
      </c>
      <c r="G11" s="328" t="s">
        <v>7</v>
      </c>
      <c r="H11" s="328" t="s">
        <v>8</v>
      </c>
      <c r="I11" s="295" t="s">
        <v>40</v>
      </c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330" t="s">
        <v>10</v>
      </c>
      <c r="AE11" s="332" t="s">
        <v>1</v>
      </c>
      <c r="AF11" s="338" t="s">
        <v>41</v>
      </c>
      <c r="AI11" s="46"/>
      <c r="AJ11" s="106"/>
      <c r="AK11" s="45"/>
      <c r="AL11" s="47"/>
    </row>
    <row r="12" spans="1:38" s="42" customFormat="1" ht="15.75" customHeight="1">
      <c r="A12" s="342"/>
      <c r="B12" s="342"/>
      <c r="C12" s="342"/>
      <c r="D12" s="340"/>
      <c r="E12" s="342"/>
      <c r="F12" s="342"/>
      <c r="G12" s="342"/>
      <c r="H12" s="342"/>
      <c r="I12" s="295"/>
      <c r="J12" s="296"/>
      <c r="K12" s="297"/>
      <c r="L12" s="295"/>
      <c r="M12" s="296"/>
      <c r="N12" s="297"/>
      <c r="O12" s="295"/>
      <c r="P12" s="296"/>
      <c r="Q12" s="297"/>
      <c r="R12" s="295"/>
      <c r="S12" s="296"/>
      <c r="T12" s="297"/>
      <c r="U12" s="295"/>
      <c r="V12" s="296"/>
      <c r="W12" s="297"/>
      <c r="X12" s="295"/>
      <c r="Y12" s="296"/>
      <c r="Z12" s="297"/>
      <c r="AA12" s="295"/>
      <c r="AB12" s="296"/>
      <c r="AC12" s="297"/>
      <c r="AD12" s="343"/>
      <c r="AE12" s="344"/>
      <c r="AF12" s="338"/>
      <c r="AI12" s="46"/>
      <c r="AJ12" s="106"/>
      <c r="AK12" s="45"/>
      <c r="AL12" s="47"/>
    </row>
    <row r="13" spans="1:37" s="10" customFormat="1" ht="16.5" customHeight="1">
      <c r="A13" s="329"/>
      <c r="B13" s="329"/>
      <c r="C13" s="329"/>
      <c r="D13" s="341"/>
      <c r="E13" s="329"/>
      <c r="F13" s="329"/>
      <c r="G13" s="329"/>
      <c r="H13" s="329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331"/>
      <c r="AE13" s="333"/>
      <c r="AF13" s="338"/>
      <c r="AG13" s="26"/>
      <c r="AI13" s="51"/>
      <c r="AK13" s="26"/>
    </row>
    <row r="14" spans="1:38" s="10" customFormat="1" ht="19.5" customHeight="1">
      <c r="A14" s="103">
        <v>1</v>
      </c>
      <c r="B14" s="229">
        <v>701</v>
      </c>
      <c r="C14" s="227" t="s">
        <v>448</v>
      </c>
      <c r="D14" s="247">
        <v>2003</v>
      </c>
      <c r="E14" s="227" t="s">
        <v>108</v>
      </c>
      <c r="F14" s="237"/>
      <c r="G14" s="85" t="e">
        <f aca="true" t="shared" si="0" ref="G14:G19">LOOKUP(F14,$AG$3:$AP$3,$AG$1:$AP$1)</f>
        <v>#N/A</v>
      </c>
      <c r="H14" s="248" t="s">
        <v>190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214"/>
      <c r="X14" s="85"/>
      <c r="Y14" s="85"/>
      <c r="Z14" s="85"/>
      <c r="AA14" s="85"/>
      <c r="AB14" s="85"/>
      <c r="AC14" s="85"/>
      <c r="AD14" s="85"/>
      <c r="AE14" s="85"/>
      <c r="AF14" s="96"/>
      <c r="AH14" s="215"/>
      <c r="AI14" s="216"/>
      <c r="AJ14" s="217"/>
      <c r="AL14" s="26"/>
    </row>
    <row r="15" spans="1:38" s="10" customFormat="1" ht="19.5" customHeight="1">
      <c r="A15" s="103">
        <v>2</v>
      </c>
      <c r="B15" s="85"/>
      <c r="C15" s="104"/>
      <c r="D15" s="226"/>
      <c r="E15" s="104"/>
      <c r="F15" s="249"/>
      <c r="G15" s="85" t="e">
        <f t="shared" si="0"/>
        <v>#N/A</v>
      </c>
      <c r="H15" s="10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214"/>
      <c r="X15" s="85"/>
      <c r="Y15" s="85"/>
      <c r="Z15" s="85"/>
      <c r="AA15" s="85"/>
      <c r="AB15" s="85"/>
      <c r="AC15" s="85"/>
      <c r="AD15" s="85"/>
      <c r="AE15" s="85"/>
      <c r="AF15" s="96"/>
      <c r="AI15" s="216"/>
      <c r="AJ15" s="217"/>
      <c r="AL15" s="26"/>
    </row>
    <row r="16" spans="1:38" s="10" customFormat="1" ht="19.5" customHeight="1">
      <c r="A16" s="103">
        <v>3</v>
      </c>
      <c r="B16" s="85"/>
      <c r="C16" s="104"/>
      <c r="D16" s="226"/>
      <c r="E16" s="104"/>
      <c r="F16" s="249"/>
      <c r="G16" s="85" t="e">
        <f t="shared" si="0"/>
        <v>#N/A</v>
      </c>
      <c r="H16" s="10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214"/>
      <c r="X16" s="85"/>
      <c r="Y16" s="85"/>
      <c r="Z16" s="85"/>
      <c r="AA16" s="85"/>
      <c r="AB16" s="85"/>
      <c r="AC16" s="85"/>
      <c r="AD16" s="85"/>
      <c r="AE16" s="85"/>
      <c r="AF16" s="96"/>
      <c r="AI16" s="216"/>
      <c r="AJ16" s="217"/>
      <c r="AL16" s="26"/>
    </row>
    <row r="17" spans="1:38" s="10" customFormat="1" ht="19.5" customHeight="1">
      <c r="A17" s="103">
        <v>5</v>
      </c>
      <c r="B17" s="85"/>
      <c r="C17" s="104"/>
      <c r="D17" s="226"/>
      <c r="E17" s="104"/>
      <c r="F17" s="249"/>
      <c r="G17" s="85" t="e">
        <f t="shared" si="0"/>
        <v>#N/A</v>
      </c>
      <c r="H17" s="10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214"/>
      <c r="X17" s="85"/>
      <c r="Y17" s="85"/>
      <c r="Z17" s="85"/>
      <c r="AA17" s="85"/>
      <c r="AB17" s="85"/>
      <c r="AC17" s="85"/>
      <c r="AD17" s="85"/>
      <c r="AE17" s="85"/>
      <c r="AF17" s="96"/>
      <c r="AI17" s="216"/>
      <c r="AJ17" s="80"/>
      <c r="AL17" s="26"/>
    </row>
    <row r="18" spans="1:38" s="10" customFormat="1" ht="19.5" customHeight="1">
      <c r="A18" s="103">
        <v>6</v>
      </c>
      <c r="B18" s="85"/>
      <c r="C18" s="104"/>
      <c r="D18" s="226"/>
      <c r="E18" s="104"/>
      <c r="F18" s="249"/>
      <c r="G18" s="85" t="e">
        <f t="shared" si="0"/>
        <v>#N/A</v>
      </c>
      <c r="H18" s="10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214"/>
      <c r="X18" s="85"/>
      <c r="Y18" s="85"/>
      <c r="Z18" s="85"/>
      <c r="AA18" s="85"/>
      <c r="AB18" s="85"/>
      <c r="AC18" s="85"/>
      <c r="AD18" s="85"/>
      <c r="AE18" s="85"/>
      <c r="AF18" s="96"/>
      <c r="AI18" s="216"/>
      <c r="AJ18" s="80"/>
      <c r="AL18" s="26"/>
    </row>
    <row r="19" spans="1:38" s="10" customFormat="1" ht="19.5" customHeight="1">
      <c r="A19" s="103">
        <v>7</v>
      </c>
      <c r="B19" s="85"/>
      <c r="C19" s="104"/>
      <c r="D19" s="226"/>
      <c r="E19" s="104"/>
      <c r="F19" s="249"/>
      <c r="G19" s="85" t="e">
        <f t="shared" si="0"/>
        <v>#N/A</v>
      </c>
      <c r="H19" s="104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214"/>
      <c r="X19" s="85"/>
      <c r="Y19" s="85"/>
      <c r="Z19" s="85"/>
      <c r="AA19" s="85"/>
      <c r="AB19" s="85"/>
      <c r="AC19" s="85"/>
      <c r="AD19" s="85"/>
      <c r="AE19" s="85"/>
      <c r="AF19" s="96"/>
      <c r="AI19" s="216"/>
      <c r="AJ19" s="80"/>
      <c r="AL19" s="26"/>
    </row>
    <row r="20" spans="1:31" s="10" customFormat="1" ht="16.5" customHeight="1">
      <c r="A20" s="120"/>
      <c r="B20" s="8"/>
      <c r="C20" s="9"/>
      <c r="D20" s="250"/>
      <c r="E20" s="9"/>
      <c r="F20" s="122"/>
      <c r="G20" s="8"/>
      <c r="H20" s="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6" s="35" customFormat="1" ht="15.75" customHeight="1">
      <c r="A21" s="307" t="s">
        <v>58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I21" s="59"/>
      <c r="AJ21" s="38"/>
    </row>
    <row r="22" spans="1:36" s="35" customFormat="1" ht="18" customHeight="1">
      <c r="A22" s="298" t="s">
        <v>105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I22" s="69"/>
      <c r="AJ22" s="70"/>
    </row>
    <row r="23" spans="1:36" s="78" customFormat="1" ht="13.5" customHeight="1">
      <c r="A23" s="198"/>
      <c r="B23" s="220"/>
      <c r="C23" s="221"/>
      <c r="D23" s="222"/>
      <c r="E23" s="345"/>
      <c r="F23" s="345"/>
      <c r="G23" s="345"/>
      <c r="H23" s="77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4"/>
      <c r="V23" s="224"/>
      <c r="W23" s="224"/>
      <c r="X23" s="223"/>
      <c r="Y23" s="223"/>
      <c r="Z23" s="223"/>
      <c r="AA23" s="223"/>
      <c r="AB23" s="223"/>
      <c r="AC23" s="223"/>
      <c r="AD23" s="224"/>
      <c r="AE23" s="224"/>
      <c r="AI23" s="24"/>
      <c r="AJ23" s="25"/>
    </row>
    <row r="24" spans="1:36" s="72" customFormat="1" ht="13.5" customHeight="1">
      <c r="A24" s="50"/>
      <c r="B24" s="76"/>
      <c r="C24" s="75"/>
      <c r="D24" s="225"/>
      <c r="E24" s="79"/>
      <c r="F24" s="310"/>
      <c r="G24" s="310"/>
      <c r="H24" s="77"/>
      <c r="I24" s="334" t="s">
        <v>446</v>
      </c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I24" s="71"/>
      <c r="AJ24" s="73"/>
    </row>
    <row r="25" spans="1:38" s="42" customFormat="1" ht="15.75" customHeight="1">
      <c r="A25" s="328" t="s">
        <v>44</v>
      </c>
      <c r="B25" s="328" t="s">
        <v>11</v>
      </c>
      <c r="C25" s="328" t="s">
        <v>2</v>
      </c>
      <c r="D25" s="339" t="s">
        <v>3</v>
      </c>
      <c r="E25" s="328" t="s">
        <v>4</v>
      </c>
      <c r="F25" s="328" t="s">
        <v>9</v>
      </c>
      <c r="G25" s="328" t="s">
        <v>7</v>
      </c>
      <c r="H25" s="328" t="s">
        <v>8</v>
      </c>
      <c r="I25" s="295" t="s">
        <v>40</v>
      </c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330" t="s">
        <v>10</v>
      </c>
      <c r="AE25" s="332" t="s">
        <v>1</v>
      </c>
      <c r="AF25" s="338" t="s">
        <v>41</v>
      </c>
      <c r="AI25" s="46"/>
      <c r="AJ25" s="106"/>
      <c r="AK25" s="45"/>
      <c r="AL25" s="47"/>
    </row>
    <row r="26" spans="1:38" s="42" customFormat="1" ht="15.75" customHeight="1">
      <c r="A26" s="342"/>
      <c r="B26" s="342"/>
      <c r="C26" s="342"/>
      <c r="D26" s="340"/>
      <c r="E26" s="342"/>
      <c r="F26" s="342"/>
      <c r="G26" s="342"/>
      <c r="H26" s="342"/>
      <c r="I26" s="295"/>
      <c r="J26" s="296"/>
      <c r="K26" s="297"/>
      <c r="L26" s="295"/>
      <c r="M26" s="296"/>
      <c r="N26" s="297"/>
      <c r="O26" s="295"/>
      <c r="P26" s="296"/>
      <c r="Q26" s="297"/>
      <c r="R26" s="295"/>
      <c r="S26" s="296"/>
      <c r="T26" s="297"/>
      <c r="U26" s="295"/>
      <c r="V26" s="296"/>
      <c r="W26" s="297"/>
      <c r="X26" s="295"/>
      <c r="Y26" s="296"/>
      <c r="Z26" s="297"/>
      <c r="AA26" s="295"/>
      <c r="AB26" s="296"/>
      <c r="AC26" s="297"/>
      <c r="AD26" s="343"/>
      <c r="AE26" s="344"/>
      <c r="AF26" s="338"/>
      <c r="AI26" s="46"/>
      <c r="AJ26" s="106"/>
      <c r="AK26" s="45"/>
      <c r="AL26" s="47"/>
    </row>
    <row r="27" spans="1:37" s="10" customFormat="1" ht="16.5" customHeight="1">
      <c r="A27" s="329"/>
      <c r="B27" s="329"/>
      <c r="C27" s="329"/>
      <c r="D27" s="341"/>
      <c r="E27" s="329"/>
      <c r="F27" s="329"/>
      <c r="G27" s="329"/>
      <c r="H27" s="329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331"/>
      <c r="AE27" s="333"/>
      <c r="AF27" s="338"/>
      <c r="AG27" s="26"/>
      <c r="AI27" s="51"/>
      <c r="AK27" s="26"/>
    </row>
    <row r="28" spans="1:38" s="10" customFormat="1" ht="19.5" customHeight="1">
      <c r="A28" s="103">
        <v>1</v>
      </c>
      <c r="B28" s="229">
        <v>444</v>
      </c>
      <c r="C28" s="227" t="s">
        <v>443</v>
      </c>
      <c r="D28" s="247">
        <v>2001</v>
      </c>
      <c r="E28" s="227" t="s">
        <v>108</v>
      </c>
      <c r="F28" s="237"/>
      <c r="G28" s="85" t="e">
        <f>LOOKUP(F28,$AG$2:$AP$2,$AG$1:$AP$1)</f>
        <v>#N/A</v>
      </c>
      <c r="H28" s="248" t="s">
        <v>445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214"/>
      <c r="X28" s="85"/>
      <c r="Y28" s="85"/>
      <c r="Z28" s="85"/>
      <c r="AA28" s="85"/>
      <c r="AB28" s="85"/>
      <c r="AC28" s="85"/>
      <c r="AD28" s="85"/>
      <c r="AE28" s="85"/>
      <c r="AF28" s="96"/>
      <c r="AH28" s="215"/>
      <c r="AI28" s="216"/>
      <c r="AJ28" s="217"/>
      <c r="AL28" s="26"/>
    </row>
    <row r="29" spans="1:38" s="10" customFormat="1" ht="19.5" customHeight="1">
      <c r="A29" s="103">
        <v>2</v>
      </c>
      <c r="B29" s="85"/>
      <c r="C29" s="104"/>
      <c r="D29" s="226"/>
      <c r="E29" s="104"/>
      <c r="F29" s="249"/>
      <c r="G29" s="85" t="e">
        <f>LOOKUP(F29,$AG$2:$AP$2,$AG$1:$AP$1)</f>
        <v>#N/A</v>
      </c>
      <c r="H29" s="104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214"/>
      <c r="X29" s="85"/>
      <c r="Y29" s="85"/>
      <c r="Z29" s="85"/>
      <c r="AA29" s="85"/>
      <c r="AB29" s="85"/>
      <c r="AC29" s="85"/>
      <c r="AD29" s="85"/>
      <c r="AE29" s="85"/>
      <c r="AF29" s="96"/>
      <c r="AI29" s="216"/>
      <c r="AJ29" s="217"/>
      <c r="AL29" s="26"/>
    </row>
    <row r="30" spans="1:38" s="10" customFormat="1" ht="19.5" customHeight="1">
      <c r="A30" s="103">
        <v>3</v>
      </c>
      <c r="B30" s="85"/>
      <c r="C30" s="104"/>
      <c r="D30" s="226"/>
      <c r="E30" s="104"/>
      <c r="F30" s="249"/>
      <c r="G30" s="85" t="e">
        <f>LOOKUP(F30,$AG$2:$AP$2,$AG$1:$AP$1)</f>
        <v>#N/A</v>
      </c>
      <c r="H30" s="10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214"/>
      <c r="X30" s="85"/>
      <c r="Y30" s="85"/>
      <c r="Z30" s="85"/>
      <c r="AA30" s="85"/>
      <c r="AB30" s="85"/>
      <c r="AC30" s="85"/>
      <c r="AD30" s="85"/>
      <c r="AE30" s="85"/>
      <c r="AF30" s="96"/>
      <c r="AI30" s="216"/>
      <c r="AJ30" s="217"/>
      <c r="AL30" s="26"/>
    </row>
    <row r="31" spans="1:38" s="10" customFormat="1" ht="19.5" customHeight="1">
      <c r="A31" s="103">
        <v>5</v>
      </c>
      <c r="B31" s="85"/>
      <c r="C31" s="104"/>
      <c r="D31" s="226"/>
      <c r="E31" s="104"/>
      <c r="F31" s="249"/>
      <c r="G31" s="85" t="e">
        <f>LOOKUP(F31,$AG$2:$AP$2,$AG$1:$AP$1)</f>
        <v>#N/A</v>
      </c>
      <c r="H31" s="10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214"/>
      <c r="X31" s="85"/>
      <c r="Y31" s="85"/>
      <c r="Z31" s="85"/>
      <c r="AA31" s="85"/>
      <c r="AB31" s="85"/>
      <c r="AC31" s="85"/>
      <c r="AD31" s="85"/>
      <c r="AE31" s="85"/>
      <c r="AF31" s="96"/>
      <c r="AI31" s="216"/>
      <c r="AJ31" s="80"/>
      <c r="AL31" s="26"/>
    </row>
    <row r="32" spans="1:38" s="10" customFormat="1" ht="19.5" customHeight="1">
      <c r="A32" s="103">
        <v>6</v>
      </c>
      <c r="B32" s="85"/>
      <c r="C32" s="104"/>
      <c r="D32" s="226"/>
      <c r="E32" s="104"/>
      <c r="F32" s="249"/>
      <c r="G32" s="85" t="e">
        <f>LOOKUP(F32,$AG$2:$AP$2,$AG$1:$AP$1)</f>
        <v>#N/A</v>
      </c>
      <c r="H32" s="104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214"/>
      <c r="X32" s="85"/>
      <c r="Y32" s="85"/>
      <c r="Z32" s="85"/>
      <c r="AA32" s="85"/>
      <c r="AB32" s="85"/>
      <c r="AC32" s="85"/>
      <c r="AD32" s="85"/>
      <c r="AE32" s="85"/>
      <c r="AF32" s="96"/>
      <c r="AI32" s="216"/>
      <c r="AJ32" s="80"/>
      <c r="AL32" s="26"/>
    </row>
  </sheetData>
  <sheetProtection/>
  <mergeCells count="57">
    <mergeCell ref="F11:F13"/>
    <mergeCell ref="AA12:AC12"/>
    <mergeCell ref="AD11:AD13"/>
    <mergeCell ref="AE11:AE13"/>
    <mergeCell ref="I12:K12"/>
    <mergeCell ref="L12:N12"/>
    <mergeCell ref="O12:Q12"/>
    <mergeCell ref="R12:T12"/>
    <mergeCell ref="U12:W12"/>
    <mergeCell ref="X12:Z12"/>
    <mergeCell ref="AF11:AF13"/>
    <mergeCell ref="A7:AE7"/>
    <mergeCell ref="A8:AF8"/>
    <mergeCell ref="E9:G9"/>
    <mergeCell ref="F10:G10"/>
    <mergeCell ref="I10:U10"/>
    <mergeCell ref="V10:AE10"/>
    <mergeCell ref="A11:A13"/>
    <mergeCell ref="B11:B13"/>
    <mergeCell ref="C11:C13"/>
    <mergeCell ref="AF25:AF27"/>
    <mergeCell ref="I26:K26"/>
    <mergeCell ref="L26:N26"/>
    <mergeCell ref="O26:Q26"/>
    <mergeCell ref="R26:T26"/>
    <mergeCell ref="U26:W26"/>
    <mergeCell ref="X26:Z26"/>
    <mergeCell ref="E25:E27"/>
    <mergeCell ref="F25:F27"/>
    <mergeCell ref="G25:G27"/>
    <mergeCell ref="G11:G13"/>
    <mergeCell ref="A22:AF22"/>
    <mergeCell ref="E23:G23"/>
    <mergeCell ref="F24:G24"/>
    <mergeCell ref="I24:U24"/>
    <mergeCell ref="H11:H13"/>
    <mergeCell ref="I11:AC11"/>
    <mergeCell ref="V24:AE24"/>
    <mergeCell ref="AA26:AC26"/>
    <mergeCell ref="AD25:AD27"/>
    <mergeCell ref="AE25:AE27"/>
    <mergeCell ref="A25:A27"/>
    <mergeCell ref="B25:B27"/>
    <mergeCell ref="H25:H27"/>
    <mergeCell ref="I25:AC25"/>
    <mergeCell ref="C25:C27"/>
    <mergeCell ref="D25:D27"/>
    <mergeCell ref="A21:AE21"/>
    <mergeCell ref="A1:AE1"/>
    <mergeCell ref="A2:AE2"/>
    <mergeCell ref="A3:AE3"/>
    <mergeCell ref="A4:AE4"/>
    <mergeCell ref="D5:E5"/>
    <mergeCell ref="F5:G5"/>
    <mergeCell ref="H5:AE5"/>
    <mergeCell ref="D11:D13"/>
    <mergeCell ref="E11:E13"/>
  </mergeCells>
  <printOptions horizontalCentered="1"/>
  <pageMargins left="0.18" right="0.17" top="0.17" bottom="0.17" header="0.17" footer="0.17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2018-02-12T12:03:06Z</cp:lastPrinted>
  <dcterms:created xsi:type="dcterms:W3CDTF">2012-01-29T11:02:14Z</dcterms:created>
  <dcterms:modified xsi:type="dcterms:W3CDTF">2018-02-12T12:37:48Z</dcterms:modified>
  <cp:category/>
  <cp:version/>
  <cp:contentType/>
  <cp:contentStatus/>
</cp:coreProperties>
</file>